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2760" windowWidth="14060" windowHeight="9300" activeTab="0"/>
  </bookViews>
  <sheets>
    <sheet name="forma" sheetId="1" r:id="rId1"/>
  </sheets>
  <definedNames>
    <definedName name="_xlnm.Print_Area" localSheetId="0">'forma'!$A$1:$K$119</definedName>
  </definedNames>
  <calcPr fullCalcOnLoad="1"/>
</workbook>
</file>

<file path=xl/sharedStrings.xml><?xml version="1.0" encoding="utf-8"?>
<sst xmlns="http://schemas.openxmlformats.org/spreadsheetml/2006/main" count="245" uniqueCount="99">
  <si>
    <t>#</t>
  </si>
  <si>
    <t>kom</t>
  </si>
  <si>
    <t>c</t>
  </si>
  <si>
    <t>jami</t>
  </si>
  <si>
    <t>saqvabe</t>
  </si>
  <si>
    <t>radiatorebi</t>
  </si>
  <si>
    <t>%</t>
  </si>
  <si>
    <t>jami:</t>
  </si>
  <si>
    <t>d.R.g.</t>
  </si>
  <si>
    <t>sul mTliani</t>
  </si>
  <si>
    <t>damkveTi:</t>
  </si>
  <si>
    <t xml:space="preserve">xarjTaRricxva </t>
  </si>
  <si>
    <t xml:space="preserve">safarToebeli WurWeli </t>
  </si>
  <si>
    <t>metri</t>
  </si>
  <si>
    <t>izolacia Ø-40-iani  milisTvis</t>
  </si>
  <si>
    <t>izolacia Ø-50-iani  milisTvis</t>
  </si>
  <si>
    <t>izolacia Ø-63-iani  milisTvis</t>
  </si>
  <si>
    <t>izolacia folgiani minaboCko</t>
  </si>
  <si>
    <t>m2</t>
  </si>
  <si>
    <t>damcavi sarqveli manometriT (6 bari)</t>
  </si>
  <si>
    <t>samagrebi da sxva damxmare masala</t>
  </si>
  <si>
    <t>1000 LT</t>
  </si>
  <si>
    <t>0,6X0,6</t>
  </si>
  <si>
    <t>0,6X0,8</t>
  </si>
  <si>
    <t>0,6X1,0</t>
  </si>
  <si>
    <t>0,6X1,2</t>
  </si>
  <si>
    <t>0,6X1,4</t>
  </si>
  <si>
    <t>0,6X1,6</t>
  </si>
  <si>
    <t>izolacia Ø-20-iani  milisTvis</t>
  </si>
  <si>
    <t>izolacia Ø-25-iani  milisTvis</t>
  </si>
  <si>
    <t>izolacia Ø-32-iani  milisTvis</t>
  </si>
  <si>
    <t>izolacia Ø-75-iani  milisTvis</t>
  </si>
  <si>
    <t>radiatoris ventili</t>
  </si>
  <si>
    <t>sul pirdapiri xarjebi</t>
  </si>
  <si>
    <t xml:space="preserve">transportireba </t>
  </si>
  <si>
    <t>zednadebi xarji</t>
  </si>
  <si>
    <t>gegmiuri dagroveba</t>
  </si>
  <si>
    <t>polipropilenis mili (damcavi SriT)  Ø-20</t>
  </si>
  <si>
    <t>polipropilenis mili (damcavi SriT)  Ø-75</t>
  </si>
  <si>
    <t>polipropilenis mili (damcavi SriT)  Ø-63</t>
  </si>
  <si>
    <t>polipropilenis mili (damcavi SriT)  Ø-90</t>
  </si>
  <si>
    <t>polipropilenis mili (damcavi SriT)  Ø-25</t>
  </si>
  <si>
    <t>polipropilenis mili (damcavi SriT)  Ø-32</t>
  </si>
  <si>
    <t>polipropilenis mili (damcavi SriT)  Ø-40</t>
  </si>
  <si>
    <t>polipropilenis mili (damcavi SriT)  Ø-50</t>
  </si>
  <si>
    <r>
      <rPr>
        <sz val="10"/>
        <color indexed="8"/>
        <rFont val="Arial"/>
        <family val="2"/>
      </rPr>
      <t>PKKP</t>
    </r>
    <r>
      <rPr>
        <sz val="10"/>
        <color indexed="8"/>
        <rFont val="Avaza"/>
        <family val="2"/>
      </rPr>
      <t xml:space="preserve"> tipis paneluri radiatori</t>
    </r>
  </si>
  <si>
    <t>20X1/2</t>
  </si>
  <si>
    <t>quro gare xraxniT</t>
  </si>
  <si>
    <t>polipropilenis milebis fasonuri nawilebi</t>
  </si>
  <si>
    <t>PP-R</t>
  </si>
  <si>
    <t>izolaciis fasonuri nawilebi</t>
  </si>
  <si>
    <t>ventilebis fasonuri nawilebi</t>
  </si>
  <si>
    <t>koleqtoris fasonuri nawilebi</t>
  </si>
  <si>
    <t>meqanikuri filtri  Ø65</t>
  </si>
  <si>
    <t>burTulovani ventili  Ø50</t>
  </si>
  <si>
    <t>burTulovani ventili  Ø20</t>
  </si>
  <si>
    <t>burTulovani ventili  Ø25</t>
  </si>
  <si>
    <t>burTulovani ventili  Ø32</t>
  </si>
  <si>
    <t>burTulovani ventili  Ø40</t>
  </si>
  <si>
    <t>burTulovani ventili  Ø63</t>
  </si>
  <si>
    <t>sapirispiro sarqveli  Ø20</t>
  </si>
  <si>
    <t>sapirispiro sarqveli  Ø50</t>
  </si>
  <si>
    <t>0,6X0,5</t>
  </si>
  <si>
    <t>0,6X0,7</t>
  </si>
  <si>
    <t>0,6X0,9</t>
  </si>
  <si>
    <t>0,6X1,1</t>
  </si>
  <si>
    <r>
      <t>gaTbobis  kedlis kondesaturi qvabi</t>
    </r>
    <r>
      <rPr>
        <sz val="10"/>
        <color indexed="8"/>
        <rFont val="Arial"/>
        <family val="2"/>
      </rPr>
      <t xml:space="preserve"> 125</t>
    </r>
    <r>
      <rPr>
        <sz val="8"/>
        <color indexed="8"/>
        <rFont val="Arial"/>
        <family val="2"/>
      </rPr>
      <t xml:space="preserve">KV  </t>
    </r>
    <r>
      <rPr>
        <sz val="8"/>
        <color indexed="8"/>
        <rFont val="Avaza"/>
        <family val="2"/>
      </rPr>
      <t xml:space="preserve"> sakvamuriT</t>
    </r>
  </si>
  <si>
    <r>
      <t xml:space="preserve">sacirkulacio tumbo CamxsnelebiT  </t>
    </r>
    <r>
      <rPr>
        <sz val="10"/>
        <color indexed="8"/>
        <rFont val="Arial"/>
        <family val="2"/>
      </rPr>
      <t xml:space="preserve"> G=6.0 m³/sT   H=</t>
    </r>
    <r>
      <rPr>
        <sz val="10"/>
        <color indexed="8"/>
        <rFont val="Avaza"/>
        <family val="2"/>
      </rPr>
      <t xml:space="preserve">5.0 m. </t>
    </r>
  </si>
  <si>
    <r>
      <t xml:space="preserve">sacirkulacio tumbo CamxsnelebiT  </t>
    </r>
    <r>
      <rPr>
        <sz val="10"/>
        <color indexed="8"/>
        <rFont val="Arial"/>
        <family val="2"/>
      </rPr>
      <t xml:space="preserve"> G=1.0 m³/sT   H=</t>
    </r>
    <r>
      <rPr>
        <sz val="10"/>
        <color indexed="8"/>
        <rFont val="Avaza"/>
        <family val="2"/>
      </rPr>
      <t xml:space="preserve">5.0 m. </t>
    </r>
  </si>
  <si>
    <r>
      <t xml:space="preserve">sacirkulacio tumbo CamxsnelebiT  </t>
    </r>
    <r>
      <rPr>
        <sz val="10"/>
        <color indexed="8"/>
        <rFont val="Arial"/>
        <family val="2"/>
      </rPr>
      <t xml:space="preserve"> G=8,0 m³/sT   H=</t>
    </r>
    <r>
      <rPr>
        <sz val="10"/>
        <color indexed="8"/>
        <rFont val="Avaza"/>
        <family val="2"/>
      </rPr>
      <t xml:space="preserve">7.0 m. </t>
    </r>
  </si>
  <si>
    <r>
      <t xml:space="preserve">sacirkulacio tumbo CamxsnelebiT  </t>
    </r>
    <r>
      <rPr>
        <sz val="10"/>
        <color indexed="8"/>
        <rFont val="Arial"/>
        <family val="2"/>
      </rPr>
      <t xml:space="preserve"> G=11,0 m³/sT   H=</t>
    </r>
    <r>
      <rPr>
        <sz val="10"/>
        <color indexed="8"/>
        <rFont val="Avaza"/>
        <family val="2"/>
      </rPr>
      <t xml:space="preserve">18.0 m. </t>
    </r>
  </si>
  <si>
    <t>150Lt</t>
  </si>
  <si>
    <t>200Lt</t>
  </si>
  <si>
    <r>
      <t xml:space="preserve">koleqtori </t>
    </r>
    <r>
      <rPr>
        <sz val="10"/>
        <color indexed="8"/>
        <rFont val="Arial"/>
        <family val="2"/>
      </rPr>
      <t>D250</t>
    </r>
    <r>
      <rPr>
        <sz val="10"/>
        <color indexed="8"/>
        <rFont val="Avaza"/>
        <family val="2"/>
      </rPr>
      <t xml:space="preserve">  1,5m</t>
    </r>
  </si>
  <si>
    <r>
      <t xml:space="preserve">hidravlikuri isari (sabalanso avzi) </t>
    </r>
    <r>
      <rPr>
        <sz val="10"/>
        <color indexed="8"/>
        <rFont val="Arial"/>
        <family val="2"/>
      </rPr>
      <t>D250</t>
    </r>
  </si>
  <si>
    <t>kanalizaciis gofrirebuli miliØ-250-iani  milisTvis</t>
  </si>
  <si>
    <t>wylis damarbilebeli 16lt wT</t>
  </si>
  <si>
    <t>16lt wT</t>
  </si>
  <si>
    <t>meqanikuri filtri  Ø20</t>
  </si>
  <si>
    <t>gaTbobis milgayvaniloba</t>
  </si>
  <si>
    <t>wyalmomaragebis milgayvaniloba</t>
  </si>
  <si>
    <t>polipropilenis ventili  xromirebuli TavsaxuriT Ø20</t>
  </si>
  <si>
    <t>moculobiTi erTkonturiani boileri  68kv</t>
  </si>
  <si>
    <t>25mm</t>
  </si>
  <si>
    <t>50mm</t>
  </si>
  <si>
    <t>63mm</t>
  </si>
  <si>
    <t>40mm</t>
  </si>
  <si>
    <t>მწარმოებელი</t>
  </si>
  <si>
    <t>პროდუქტის კოდი</t>
  </si>
  <si>
    <t>დასახელება</t>
  </si>
  <si>
    <t>ერთეულ</t>
  </si>
  <si>
    <t>რაოდენობა</t>
  </si>
  <si>
    <t>საერთო ღირებულება</t>
  </si>
  <si>
    <t>ჯამი</t>
  </si>
  <si>
    <t xml:space="preserve">ერთ. მასალის ღირებულება </t>
  </si>
  <si>
    <t xml:space="preserve">ერთეულის მონტაჟის ღირებულება </t>
  </si>
  <si>
    <t>გარანტია:</t>
  </si>
  <si>
    <t>მოწოდება/მონტაჟის ვადა:</t>
  </si>
  <si>
    <t>გადახდის პირობა: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</si>
</sst>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_-* #,##0_-;\-* #,##0_-;_-* &quot;-&quot;_-;_-@_-"/>
    <numFmt numFmtId="173" formatCode="_-* #,##0.00_-;\-* #,##0.00_-;_-* &quot;-&quot;??_-;_-@_-"/>
    <numFmt numFmtId="174" formatCode="#,##0\ &quot;GEL&quot;;\-#,##0\ &quot;GEL&quot;"/>
    <numFmt numFmtId="175" formatCode="#,##0\ &quot;GEL&quot;;[Red]\-#,##0\ &quot;GEL&quot;"/>
    <numFmt numFmtId="176" formatCode="#,##0.00\ &quot;GEL&quot;;\-#,##0.00\ &quot;GEL&quot;"/>
    <numFmt numFmtId="177" formatCode="#,##0.00\ &quot;GEL&quot;;[Red]\-#,##0.00\ &quot;GEL&quot;"/>
    <numFmt numFmtId="178" formatCode="_-* #,##0\ &quot;GEL&quot;_-;\-* #,##0\ &quot;GEL&quot;_-;_-* &quot;-&quot;\ &quot;GEL&quot;_-;_-@_-"/>
    <numFmt numFmtId="179" formatCode="_-* #,##0\ _G_E_L_-;\-* #,##0\ _G_E_L_-;_-* &quot;-&quot;\ _G_E_L_-;_-@_-"/>
    <numFmt numFmtId="180" formatCode="_-* #,##0.00\ &quot;GEL&quot;_-;\-* #,##0.00\ &quot;GEL&quot;_-;_-* &quot;-&quot;??\ &quot;GEL&quot;_-;_-@_-"/>
    <numFmt numFmtId="181" formatCode="_-* #,##0.00\ _G_E_L_-;\-* #,##0.00\ _G_E_L_-;_-* &quot;-&quot;??\ _G_E_L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0.0"/>
    <numFmt numFmtId="199" formatCode="0.000"/>
    <numFmt numFmtId="200" formatCode="0.0000"/>
    <numFmt numFmtId="201" formatCode="dd\.mm\.yyyy;@"/>
    <numFmt numFmtId="202" formatCode="_(* #,##0.0_);_(* \(#,##0.0\);_(* &quot;-&quot;??_);_(@_)"/>
    <numFmt numFmtId="203" formatCode="_(* #,##0_);_(* \(#,##0\);_(* &quot;-&quot;??_);_(@_)"/>
    <numFmt numFmtId="204" formatCode="_-* #,##0_р_._-;\-* #,##0_р_._-;_-* &quot;-&quot;??_р_._-;_-@_-"/>
    <numFmt numFmtId="205" formatCode="_(* #,##0.000_);_(* \(#,##0.000\);_(* &quot;-&quot;??_);_(@_)"/>
    <numFmt numFmtId="206" formatCode="[$-437]dddd\,\ dd\ mmmm\,\ yyyy"/>
    <numFmt numFmtId="207" formatCode="0.00_);[Red]\(0.00\)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cadNusx"/>
      <family val="0"/>
    </font>
    <font>
      <sz val="10"/>
      <color indexed="8"/>
      <name val="Avaz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vaza"/>
      <family val="2"/>
    </font>
    <font>
      <sz val="11"/>
      <color indexed="8"/>
      <name val="Avaza"/>
      <family val="2"/>
    </font>
    <font>
      <b/>
      <sz val="8"/>
      <color indexed="8"/>
      <name val="Arial"/>
      <family val="2"/>
    </font>
    <font>
      <b/>
      <sz val="14"/>
      <color indexed="8"/>
      <name val="Avaza"/>
      <family val="2"/>
    </font>
    <font>
      <sz val="10"/>
      <color indexed="8"/>
      <name val="Avaza Mtavruli"/>
      <family val="2"/>
    </font>
    <font>
      <sz val="11"/>
      <color indexed="8"/>
      <name val="Acad Nusx Geo"/>
      <family val="2"/>
    </font>
    <font>
      <b/>
      <sz val="10"/>
      <color indexed="8"/>
      <name val="Avaza"/>
      <family val="2"/>
    </font>
    <font>
      <b/>
      <sz val="12"/>
      <color indexed="8"/>
      <name val="Avaz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vaza Mtavruli"/>
      <family val="2"/>
    </font>
    <font>
      <sz val="8"/>
      <name val="Arial"/>
      <family val="2"/>
    </font>
    <font>
      <sz val="9"/>
      <name val="AcadNusx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201" fontId="1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98" fontId="6" fillId="0" borderId="0" xfId="0" applyNumberFormat="1" applyFont="1" applyAlignment="1">
      <alignment horizontal="center"/>
    </xf>
    <xf numFmtId="198" fontId="6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198" fontId="9" fillId="0" borderId="0" xfId="0" applyNumberFormat="1" applyFont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198" fontId="1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98" fontId="6" fillId="0" borderId="10" xfId="0" applyNumberFormat="1" applyFont="1" applyBorder="1" applyAlignment="1">
      <alignment horizontal="center"/>
    </xf>
    <xf numFmtId="198" fontId="6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/>
    </xf>
    <xf numFmtId="9" fontId="6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98" fontId="16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198" fontId="17" fillId="0" borderId="0" xfId="0" applyNumberFormat="1" applyFont="1" applyAlignment="1">
      <alignment horizontal="right"/>
    </xf>
    <xf numFmtId="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Alignment="1">
      <alignment horizontal="center"/>
    </xf>
    <xf numFmtId="198" fontId="6" fillId="0" borderId="0" xfId="0" applyNumberFormat="1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98" fontId="6" fillId="0" borderId="10" xfId="0" applyNumberFormat="1" applyFont="1" applyBorder="1" applyAlignment="1">
      <alignment horizontal="right"/>
    </xf>
    <xf numFmtId="198" fontId="5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57" fillId="0" borderId="0" xfId="53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0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_SItBOS MODINEB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R126"/>
  <sheetViews>
    <sheetView tabSelected="1" zoomScale="85" zoomScaleNormal="85" zoomScalePageLayoutView="0" workbookViewId="0" topLeftCell="A1">
      <pane ySplit="1" topLeftCell="A2" activePane="bottomLeft" state="frozen"/>
      <selection pane="topLeft" activeCell="C1" sqref="C1"/>
      <selection pane="bottomLeft" activeCell="D12" sqref="D12"/>
    </sheetView>
  </sheetViews>
  <sheetFormatPr defaultColWidth="9.140625" defaultRowHeight="12.75"/>
  <cols>
    <col min="1" max="1" width="3.8515625" style="0" customWidth="1"/>
    <col min="2" max="2" width="9.00390625" style="4" customWidth="1"/>
    <col min="3" max="3" width="21.421875" style="4" bestFit="1" customWidth="1"/>
    <col min="4" max="4" width="57.421875" style="5" customWidth="1"/>
    <col min="5" max="5" width="8.28125" style="6" customWidth="1"/>
    <col min="6" max="6" width="12.28125" style="7" customWidth="1"/>
    <col min="7" max="7" width="14.28125" style="8" customWidth="1"/>
    <col min="8" max="8" width="14.28125" style="9" customWidth="1"/>
    <col min="9" max="9" width="16.8515625" style="9" customWidth="1"/>
    <col min="10" max="11" width="14.28125" style="9" customWidth="1"/>
    <col min="12" max="17" width="12.140625" style="0" customWidth="1"/>
  </cols>
  <sheetData>
    <row r="1" spans="2:15" s="3" customFormat="1" ht="19.5" customHeight="1">
      <c r="B1" s="4"/>
      <c r="C1" s="4"/>
      <c r="D1" s="10" t="s">
        <v>11</v>
      </c>
      <c r="E1" s="6"/>
      <c r="F1" s="7"/>
      <c r="G1" s="8"/>
      <c r="H1" s="11" t="s">
        <v>10</v>
      </c>
      <c r="I1" s="37"/>
      <c r="J1" s="9"/>
      <c r="K1" s="9"/>
      <c r="L1" s="14"/>
      <c r="M1" s="14"/>
      <c r="N1" s="14"/>
      <c r="O1" s="14"/>
    </row>
    <row r="2" spans="2:15" s="3" customFormat="1" ht="19.5" customHeight="1">
      <c r="B2" s="5"/>
      <c r="C2" s="2"/>
      <c r="D2" s="2"/>
      <c r="E2" s="6"/>
      <c r="F2" s="7"/>
      <c r="G2" s="8"/>
      <c r="H2" s="9"/>
      <c r="I2" s="9"/>
      <c r="J2" s="9"/>
      <c r="K2" s="9"/>
      <c r="L2" s="14"/>
      <c r="M2" s="14"/>
      <c r="N2" s="14"/>
      <c r="O2" s="14"/>
    </row>
    <row r="3" spans="1:11" s="14" customFormat="1" ht="54" customHeight="1">
      <c r="A3" s="12" t="s">
        <v>0</v>
      </c>
      <c r="B3" s="12" t="s">
        <v>87</v>
      </c>
      <c r="C3" s="12" t="s">
        <v>88</v>
      </c>
      <c r="D3" s="12" t="s">
        <v>89</v>
      </c>
      <c r="E3" s="12" t="s">
        <v>90</v>
      </c>
      <c r="F3" s="12" t="s">
        <v>91</v>
      </c>
      <c r="G3" s="13" t="s">
        <v>94</v>
      </c>
      <c r="H3" s="12" t="s">
        <v>92</v>
      </c>
      <c r="I3" s="12" t="s">
        <v>95</v>
      </c>
      <c r="J3" s="12" t="s">
        <v>92</v>
      </c>
      <c r="K3" s="12" t="s">
        <v>93</v>
      </c>
    </row>
    <row r="4" spans="2:18" s="3" customFormat="1" ht="15.75">
      <c r="B4" s="15"/>
      <c r="C4" s="4"/>
      <c r="D4" s="24" t="s">
        <v>4</v>
      </c>
      <c r="E4" s="6"/>
      <c r="F4" s="7"/>
      <c r="G4" s="8"/>
      <c r="H4" s="9"/>
      <c r="I4" s="9"/>
      <c r="J4" s="9"/>
      <c r="K4" s="9"/>
      <c r="Q4" s="14"/>
      <c r="R4" s="14"/>
    </row>
    <row r="5" spans="1:18" ht="13.5" customHeight="1">
      <c r="A5" s="1">
        <v>1</v>
      </c>
      <c r="B5" s="16"/>
      <c r="C5" s="16"/>
      <c r="D5" s="41" t="s">
        <v>66</v>
      </c>
      <c r="E5" s="18" t="s">
        <v>2</v>
      </c>
      <c r="F5" s="19">
        <v>3</v>
      </c>
      <c r="G5" s="20"/>
      <c r="H5" s="21">
        <f>G5*F5</f>
        <v>0</v>
      </c>
      <c r="I5" s="21"/>
      <c r="J5" s="21">
        <f>I5*F5</f>
        <v>0</v>
      </c>
      <c r="K5" s="21">
        <f>J5+H5</f>
        <v>0</v>
      </c>
      <c r="Q5" s="14"/>
      <c r="R5" s="14"/>
    </row>
    <row r="6" spans="1:18" ht="13.5" customHeight="1">
      <c r="A6" s="1">
        <v>2</v>
      </c>
      <c r="B6" s="16"/>
      <c r="C6" s="16" t="s">
        <v>21</v>
      </c>
      <c r="D6" s="41" t="s">
        <v>82</v>
      </c>
      <c r="E6" s="18" t="s">
        <v>2</v>
      </c>
      <c r="F6" s="19">
        <v>2</v>
      </c>
      <c r="G6" s="20"/>
      <c r="H6" s="21">
        <f aca="true" t="shared" si="0" ref="H6:H13">G6*F6</f>
        <v>0</v>
      </c>
      <c r="I6" s="21"/>
      <c r="J6" s="21">
        <f aca="true" t="shared" si="1" ref="J6:J13">I6*F6</f>
        <v>0</v>
      </c>
      <c r="K6" s="21">
        <f aca="true" t="shared" si="2" ref="K6:K13">J6+H6</f>
        <v>0</v>
      </c>
      <c r="Q6" s="14"/>
      <c r="R6" s="14"/>
    </row>
    <row r="7" spans="1:18" ht="13.5" customHeight="1">
      <c r="A7" s="1">
        <v>3</v>
      </c>
      <c r="B7" s="16"/>
      <c r="C7" s="16" t="s">
        <v>83</v>
      </c>
      <c r="D7" s="41" t="s">
        <v>68</v>
      </c>
      <c r="E7" s="18" t="s">
        <v>2</v>
      </c>
      <c r="F7" s="19">
        <v>1</v>
      </c>
      <c r="G7" s="20"/>
      <c r="H7" s="21">
        <f>G7*F7</f>
        <v>0</v>
      </c>
      <c r="I7" s="21"/>
      <c r="J7" s="21">
        <f t="shared" si="1"/>
        <v>0</v>
      </c>
      <c r="K7" s="21">
        <f>J7+H7</f>
        <v>0</v>
      </c>
      <c r="Q7" s="14"/>
      <c r="R7" s="14"/>
    </row>
    <row r="8" spans="1:18" ht="13.5" customHeight="1">
      <c r="A8" s="1">
        <v>4</v>
      </c>
      <c r="B8" s="16"/>
      <c r="C8" s="16" t="s">
        <v>84</v>
      </c>
      <c r="D8" s="41" t="s">
        <v>69</v>
      </c>
      <c r="E8" s="18" t="s">
        <v>2</v>
      </c>
      <c r="F8" s="19">
        <v>2</v>
      </c>
      <c r="G8" s="20"/>
      <c r="H8" s="21">
        <f>G8*F8</f>
        <v>0</v>
      </c>
      <c r="I8" s="21"/>
      <c r="J8" s="21">
        <f t="shared" si="1"/>
        <v>0</v>
      </c>
      <c r="K8" s="21">
        <f>J8+H8</f>
        <v>0</v>
      </c>
      <c r="Q8" s="14"/>
      <c r="R8" s="14"/>
    </row>
    <row r="9" spans="1:18" ht="13.5" customHeight="1">
      <c r="A9" s="1">
        <v>5</v>
      </c>
      <c r="B9" s="16"/>
      <c r="C9" s="16" t="s">
        <v>85</v>
      </c>
      <c r="D9" s="41" t="s">
        <v>70</v>
      </c>
      <c r="E9" s="18" t="s">
        <v>2</v>
      </c>
      <c r="F9" s="19">
        <v>2</v>
      </c>
      <c r="G9" s="20"/>
      <c r="H9" s="21">
        <f t="shared" si="0"/>
        <v>0</v>
      </c>
      <c r="I9" s="21"/>
      <c r="J9" s="21">
        <f t="shared" si="1"/>
        <v>0</v>
      </c>
      <c r="K9" s="21">
        <f t="shared" si="2"/>
        <v>0</v>
      </c>
      <c r="Q9" s="14"/>
      <c r="R9" s="14"/>
    </row>
    <row r="10" spans="1:18" ht="13.5" customHeight="1">
      <c r="A10" s="1">
        <v>6</v>
      </c>
      <c r="B10" s="16"/>
      <c r="C10" s="16" t="s">
        <v>86</v>
      </c>
      <c r="D10" s="41" t="s">
        <v>67</v>
      </c>
      <c r="E10" s="18" t="s">
        <v>2</v>
      </c>
      <c r="F10" s="19">
        <v>3</v>
      </c>
      <c r="G10" s="20"/>
      <c r="H10" s="21">
        <f t="shared" si="0"/>
        <v>0</v>
      </c>
      <c r="I10" s="21"/>
      <c r="J10" s="21">
        <f t="shared" si="1"/>
        <v>0</v>
      </c>
      <c r="K10" s="21">
        <f t="shared" si="2"/>
        <v>0</v>
      </c>
      <c r="Q10" s="14"/>
      <c r="R10" s="14"/>
    </row>
    <row r="11" spans="1:18" ht="13.5" customHeight="1">
      <c r="A11" s="1">
        <v>7</v>
      </c>
      <c r="B11" s="16"/>
      <c r="C11" s="16" t="s">
        <v>71</v>
      </c>
      <c r="D11" s="41" t="s">
        <v>12</v>
      </c>
      <c r="E11" s="18" t="s">
        <v>2</v>
      </c>
      <c r="F11" s="19">
        <v>1</v>
      </c>
      <c r="G11" s="20"/>
      <c r="H11" s="21">
        <f t="shared" si="0"/>
        <v>0</v>
      </c>
      <c r="I11" s="21"/>
      <c r="J11" s="21">
        <f t="shared" si="1"/>
        <v>0</v>
      </c>
      <c r="K11" s="21">
        <f t="shared" si="2"/>
        <v>0</v>
      </c>
      <c r="Q11" s="14"/>
      <c r="R11" s="14"/>
    </row>
    <row r="12" spans="1:18" ht="13.5" customHeight="1">
      <c r="A12" s="1">
        <v>8</v>
      </c>
      <c r="B12" s="16"/>
      <c r="C12" s="16" t="s">
        <v>72</v>
      </c>
      <c r="D12" s="42" t="s">
        <v>12</v>
      </c>
      <c r="E12" s="18" t="s">
        <v>2</v>
      </c>
      <c r="F12" s="19">
        <v>1</v>
      </c>
      <c r="G12" s="20"/>
      <c r="H12" s="21">
        <f>G12*F12</f>
        <v>0</v>
      </c>
      <c r="I12" s="21"/>
      <c r="J12" s="21">
        <f t="shared" si="1"/>
        <v>0</v>
      </c>
      <c r="K12" s="21">
        <f>J12+H12</f>
        <v>0</v>
      </c>
      <c r="Q12" s="14"/>
      <c r="R12" s="14"/>
    </row>
    <row r="13" spans="1:18" ht="13.5" customHeight="1">
      <c r="A13" s="1">
        <v>9</v>
      </c>
      <c r="B13" s="16"/>
      <c r="C13" s="16" t="s">
        <v>77</v>
      </c>
      <c r="D13" s="41" t="s">
        <v>76</v>
      </c>
      <c r="E13" s="18" t="s">
        <v>2</v>
      </c>
      <c r="F13" s="19">
        <v>1</v>
      </c>
      <c r="G13" s="20"/>
      <c r="H13" s="21">
        <f t="shared" si="0"/>
        <v>0</v>
      </c>
      <c r="I13" s="21"/>
      <c r="J13" s="21">
        <f t="shared" si="1"/>
        <v>0</v>
      </c>
      <c r="K13" s="21">
        <f t="shared" si="2"/>
        <v>0</v>
      </c>
      <c r="Q13" s="14"/>
      <c r="R13" s="14"/>
    </row>
    <row r="14" spans="1:18" ht="13.5" customHeight="1">
      <c r="A14" s="1">
        <v>10</v>
      </c>
      <c r="B14" s="16"/>
      <c r="C14" s="16" t="s">
        <v>49</v>
      </c>
      <c r="D14" s="42" t="s">
        <v>37</v>
      </c>
      <c r="E14" s="18" t="s">
        <v>13</v>
      </c>
      <c r="F14" s="19">
        <v>12</v>
      </c>
      <c r="G14" s="20"/>
      <c r="H14" s="21">
        <f aca="true" t="shared" si="3" ref="H14:H20">G14*F14</f>
        <v>0</v>
      </c>
      <c r="I14" s="21"/>
      <c r="J14" s="21">
        <f aca="true" t="shared" si="4" ref="J14:J20">I14*F14</f>
        <v>0</v>
      </c>
      <c r="K14" s="21">
        <f aca="true" t="shared" si="5" ref="K14:K20">J14+H14</f>
        <v>0</v>
      </c>
      <c r="Q14" s="14"/>
      <c r="R14" s="14"/>
    </row>
    <row r="15" spans="1:18" ht="13.5" customHeight="1">
      <c r="A15" s="1">
        <v>11</v>
      </c>
      <c r="B15" s="16"/>
      <c r="C15" s="16" t="s">
        <v>49</v>
      </c>
      <c r="D15" s="42" t="s">
        <v>41</v>
      </c>
      <c r="E15" s="18" t="s">
        <v>13</v>
      </c>
      <c r="F15" s="19">
        <v>15</v>
      </c>
      <c r="G15" s="20"/>
      <c r="H15" s="21">
        <f t="shared" si="3"/>
        <v>0</v>
      </c>
      <c r="I15" s="21"/>
      <c r="J15" s="21">
        <f t="shared" si="4"/>
        <v>0</v>
      </c>
      <c r="K15" s="21">
        <f t="shared" si="5"/>
        <v>0</v>
      </c>
      <c r="Q15" s="14"/>
      <c r="R15" s="14"/>
    </row>
    <row r="16" spans="1:18" ht="13.5" customHeight="1">
      <c r="A16" s="1">
        <v>12</v>
      </c>
      <c r="B16" s="16"/>
      <c r="C16" s="16" t="s">
        <v>49</v>
      </c>
      <c r="D16" s="42" t="s">
        <v>42</v>
      </c>
      <c r="E16" s="18" t="s">
        <v>13</v>
      </c>
      <c r="F16" s="19">
        <v>24</v>
      </c>
      <c r="G16" s="20"/>
      <c r="H16" s="21">
        <f t="shared" si="3"/>
        <v>0</v>
      </c>
      <c r="I16" s="21"/>
      <c r="J16" s="21">
        <f t="shared" si="4"/>
        <v>0</v>
      </c>
      <c r="K16" s="21">
        <f t="shared" si="5"/>
        <v>0</v>
      </c>
      <c r="Q16" s="14"/>
      <c r="R16" s="14"/>
    </row>
    <row r="17" spans="1:18" ht="13.5" customHeight="1">
      <c r="A17" s="1">
        <v>13</v>
      </c>
      <c r="B17" s="16"/>
      <c r="C17" s="16" t="s">
        <v>49</v>
      </c>
      <c r="D17" s="17" t="s">
        <v>43</v>
      </c>
      <c r="E17" s="18" t="s">
        <v>13</v>
      </c>
      <c r="F17" s="19">
        <v>24</v>
      </c>
      <c r="G17" s="20"/>
      <c r="H17" s="21">
        <f t="shared" si="3"/>
        <v>0</v>
      </c>
      <c r="I17" s="21"/>
      <c r="J17" s="21">
        <f t="shared" si="4"/>
        <v>0</v>
      </c>
      <c r="K17" s="21">
        <f t="shared" si="5"/>
        <v>0</v>
      </c>
      <c r="Q17" s="14"/>
      <c r="R17" s="14"/>
    </row>
    <row r="18" spans="1:18" ht="13.5" customHeight="1">
      <c r="A18" s="1">
        <v>14</v>
      </c>
      <c r="B18" s="16"/>
      <c r="C18" s="16" t="s">
        <v>49</v>
      </c>
      <c r="D18" s="17" t="s">
        <v>44</v>
      </c>
      <c r="E18" s="18" t="s">
        <v>13</v>
      </c>
      <c r="F18" s="19">
        <v>16</v>
      </c>
      <c r="G18" s="20"/>
      <c r="H18" s="21">
        <f t="shared" si="3"/>
        <v>0</v>
      </c>
      <c r="I18" s="21"/>
      <c r="J18" s="21">
        <f t="shared" si="4"/>
        <v>0</v>
      </c>
      <c r="K18" s="21">
        <f t="shared" si="5"/>
        <v>0</v>
      </c>
      <c r="Q18" s="14"/>
      <c r="R18" s="14"/>
    </row>
    <row r="19" spans="1:18" ht="13.5" customHeight="1">
      <c r="A19" s="1">
        <v>15</v>
      </c>
      <c r="B19" s="16"/>
      <c r="C19" s="16" t="s">
        <v>49</v>
      </c>
      <c r="D19" s="17" t="s">
        <v>38</v>
      </c>
      <c r="E19" s="18" t="s">
        <v>13</v>
      </c>
      <c r="F19" s="19">
        <v>24</v>
      </c>
      <c r="G19" s="20"/>
      <c r="H19" s="21">
        <f t="shared" si="3"/>
        <v>0</v>
      </c>
      <c r="I19" s="21"/>
      <c r="J19" s="21">
        <f t="shared" si="4"/>
        <v>0</v>
      </c>
      <c r="K19" s="21">
        <f t="shared" si="5"/>
        <v>0</v>
      </c>
      <c r="Q19" s="14"/>
      <c r="R19" s="14"/>
    </row>
    <row r="20" spans="1:18" ht="13.5" customHeight="1">
      <c r="A20" s="1">
        <v>16</v>
      </c>
      <c r="B20" s="16"/>
      <c r="C20" s="16" t="s">
        <v>49</v>
      </c>
      <c r="D20" s="17" t="s">
        <v>40</v>
      </c>
      <c r="E20" s="18" t="s">
        <v>13</v>
      </c>
      <c r="F20" s="19">
        <v>16</v>
      </c>
      <c r="G20" s="20"/>
      <c r="H20" s="21">
        <f t="shared" si="3"/>
        <v>0</v>
      </c>
      <c r="I20" s="21"/>
      <c r="J20" s="21">
        <f t="shared" si="4"/>
        <v>0</v>
      </c>
      <c r="K20" s="21">
        <f t="shared" si="5"/>
        <v>0</v>
      </c>
      <c r="Q20" s="14"/>
      <c r="R20" s="14"/>
    </row>
    <row r="21" spans="1:18" ht="13.5" customHeight="1">
      <c r="A21" s="1">
        <v>17</v>
      </c>
      <c r="B21" s="16"/>
      <c r="C21" s="16"/>
      <c r="D21" s="22" t="s">
        <v>48</v>
      </c>
      <c r="E21" s="18" t="s">
        <v>6</v>
      </c>
      <c r="F21" s="23"/>
      <c r="G21" s="20"/>
      <c r="H21" s="21"/>
      <c r="I21" s="21"/>
      <c r="J21" s="21"/>
      <c r="K21" s="21">
        <f>H21</f>
        <v>0</v>
      </c>
      <c r="Q21" s="14"/>
      <c r="R21" s="14"/>
    </row>
    <row r="22" spans="1:18" ht="13.5" customHeight="1">
      <c r="A22" s="1">
        <v>18</v>
      </c>
      <c r="B22" s="16"/>
      <c r="C22" s="16"/>
      <c r="D22" s="17" t="s">
        <v>28</v>
      </c>
      <c r="E22" s="18" t="s">
        <v>13</v>
      </c>
      <c r="F22" s="19">
        <v>12</v>
      </c>
      <c r="G22" s="20"/>
      <c r="H22" s="21">
        <f aca="true" t="shared" si="6" ref="H22:H27">G22*F22</f>
        <v>0</v>
      </c>
      <c r="I22" s="21"/>
      <c r="J22" s="21">
        <f aca="true" t="shared" si="7" ref="J22:J27">I22*F22</f>
        <v>0</v>
      </c>
      <c r="K22" s="21">
        <f aca="true" t="shared" si="8" ref="K22:K27">J22+H22</f>
        <v>0</v>
      </c>
      <c r="Q22" s="14"/>
      <c r="R22" s="14"/>
    </row>
    <row r="23" spans="1:18" ht="13.5" customHeight="1">
      <c r="A23" s="1">
        <v>19</v>
      </c>
      <c r="B23" s="16"/>
      <c r="C23" s="16"/>
      <c r="D23" s="17" t="s">
        <v>29</v>
      </c>
      <c r="E23" s="18" t="s">
        <v>13</v>
      </c>
      <c r="F23" s="19">
        <v>15</v>
      </c>
      <c r="G23" s="20"/>
      <c r="H23" s="21">
        <f t="shared" si="6"/>
        <v>0</v>
      </c>
      <c r="I23" s="21"/>
      <c r="J23" s="21">
        <f t="shared" si="7"/>
        <v>0</v>
      </c>
      <c r="K23" s="21">
        <f t="shared" si="8"/>
        <v>0</v>
      </c>
      <c r="Q23" s="14"/>
      <c r="R23" s="14"/>
    </row>
    <row r="24" spans="1:18" ht="13.5" customHeight="1">
      <c r="A24" s="1">
        <v>20</v>
      </c>
      <c r="B24" s="16"/>
      <c r="C24" s="16"/>
      <c r="D24" s="17" t="s">
        <v>30</v>
      </c>
      <c r="E24" s="18" t="s">
        <v>13</v>
      </c>
      <c r="F24" s="19">
        <v>24</v>
      </c>
      <c r="G24" s="20"/>
      <c r="H24" s="21">
        <f t="shared" si="6"/>
        <v>0</v>
      </c>
      <c r="I24" s="21"/>
      <c r="J24" s="21">
        <f t="shared" si="7"/>
        <v>0</v>
      </c>
      <c r="K24" s="21">
        <f t="shared" si="8"/>
        <v>0</v>
      </c>
      <c r="Q24" s="14"/>
      <c r="R24" s="14"/>
    </row>
    <row r="25" spans="1:18" ht="13.5" customHeight="1">
      <c r="A25" s="1">
        <v>21</v>
      </c>
      <c r="B25" s="16"/>
      <c r="C25" s="16"/>
      <c r="D25" s="17" t="s">
        <v>14</v>
      </c>
      <c r="E25" s="18" t="s">
        <v>13</v>
      </c>
      <c r="F25" s="19">
        <v>24</v>
      </c>
      <c r="G25" s="20"/>
      <c r="H25" s="21">
        <f t="shared" si="6"/>
        <v>0</v>
      </c>
      <c r="I25" s="21"/>
      <c r="J25" s="21">
        <f t="shared" si="7"/>
        <v>0</v>
      </c>
      <c r="K25" s="21">
        <f t="shared" si="8"/>
        <v>0</v>
      </c>
      <c r="Q25" s="14"/>
      <c r="R25" s="14"/>
    </row>
    <row r="26" spans="1:18" ht="13.5" customHeight="1">
      <c r="A26" s="1">
        <v>22</v>
      </c>
      <c r="B26" s="16"/>
      <c r="C26" s="16"/>
      <c r="D26" s="17" t="s">
        <v>15</v>
      </c>
      <c r="E26" s="18" t="s">
        <v>13</v>
      </c>
      <c r="F26" s="19">
        <v>16</v>
      </c>
      <c r="G26" s="20"/>
      <c r="H26" s="21">
        <f t="shared" si="6"/>
        <v>0</v>
      </c>
      <c r="I26" s="21"/>
      <c r="J26" s="21">
        <f t="shared" si="7"/>
        <v>0</v>
      </c>
      <c r="K26" s="21">
        <f t="shared" si="8"/>
        <v>0</v>
      </c>
      <c r="Q26" s="14"/>
      <c r="R26" s="14"/>
    </row>
    <row r="27" spans="1:18" ht="13.5" customHeight="1">
      <c r="A27" s="1">
        <v>23</v>
      </c>
      <c r="B27" s="16"/>
      <c r="C27" s="16"/>
      <c r="D27" s="17" t="s">
        <v>31</v>
      </c>
      <c r="E27" s="18" t="s">
        <v>13</v>
      </c>
      <c r="F27" s="19">
        <v>24</v>
      </c>
      <c r="G27" s="20"/>
      <c r="H27" s="21">
        <f t="shared" si="6"/>
        <v>0</v>
      </c>
      <c r="I27" s="21"/>
      <c r="J27" s="21">
        <f t="shared" si="7"/>
        <v>0</v>
      </c>
      <c r="K27" s="21">
        <f t="shared" si="8"/>
        <v>0</v>
      </c>
      <c r="Q27" s="14"/>
      <c r="R27" s="14"/>
    </row>
    <row r="28" spans="1:18" ht="13.5" customHeight="1">
      <c r="A28" s="1">
        <v>24</v>
      </c>
      <c r="B28" s="16"/>
      <c r="C28" s="16"/>
      <c r="D28" s="22" t="s">
        <v>50</v>
      </c>
      <c r="E28" s="18" t="s">
        <v>6</v>
      </c>
      <c r="F28" s="23"/>
      <c r="G28" s="20"/>
      <c r="H28" s="21"/>
      <c r="I28" s="21"/>
      <c r="J28" s="21"/>
      <c r="K28" s="21">
        <f>H28</f>
        <v>0</v>
      </c>
      <c r="Q28" s="14"/>
      <c r="R28" s="14"/>
    </row>
    <row r="29" spans="1:18" ht="13.5" customHeight="1">
      <c r="A29" s="1">
        <v>25</v>
      </c>
      <c r="B29" s="16"/>
      <c r="C29" s="16"/>
      <c r="D29" s="17" t="s">
        <v>19</v>
      </c>
      <c r="E29" s="18" t="s">
        <v>2</v>
      </c>
      <c r="F29" s="19">
        <v>1</v>
      </c>
      <c r="G29" s="20"/>
      <c r="H29" s="21">
        <f>G29*F29</f>
        <v>0</v>
      </c>
      <c r="I29" s="21"/>
      <c r="J29" s="21">
        <f>I29*F29</f>
        <v>0</v>
      </c>
      <c r="K29" s="21">
        <f>J29+H29</f>
        <v>0</v>
      </c>
      <c r="Q29" s="14"/>
      <c r="R29" s="14"/>
    </row>
    <row r="30" spans="1:18" ht="13.5" customHeight="1">
      <c r="A30" s="1">
        <v>26</v>
      </c>
      <c r="B30" s="16"/>
      <c r="C30" s="16"/>
      <c r="D30" s="33" t="s">
        <v>55</v>
      </c>
      <c r="E30" s="18" t="s">
        <v>2</v>
      </c>
      <c r="F30" s="19">
        <v>2</v>
      </c>
      <c r="G30" s="20"/>
      <c r="H30" s="21">
        <f aca="true" t="shared" si="9" ref="H30:H35">G30*F30</f>
        <v>0</v>
      </c>
      <c r="I30" s="21"/>
      <c r="J30" s="21">
        <f aca="true" t="shared" si="10" ref="J30:J35">I30*F30</f>
        <v>0</v>
      </c>
      <c r="K30" s="21">
        <f aca="true" t="shared" si="11" ref="K30:K35">J30+H30</f>
        <v>0</v>
      </c>
      <c r="Q30" s="14"/>
      <c r="R30" s="14"/>
    </row>
    <row r="31" spans="1:18" ht="13.5" customHeight="1">
      <c r="A31" s="1">
        <v>27</v>
      </c>
      <c r="B31" s="16"/>
      <c r="C31" s="16"/>
      <c r="D31" s="33" t="s">
        <v>56</v>
      </c>
      <c r="E31" s="18" t="s">
        <v>2</v>
      </c>
      <c r="F31" s="19">
        <v>4</v>
      </c>
      <c r="G31" s="20"/>
      <c r="H31" s="21">
        <f t="shared" si="9"/>
        <v>0</v>
      </c>
      <c r="I31" s="21"/>
      <c r="J31" s="21">
        <f t="shared" si="10"/>
        <v>0</v>
      </c>
      <c r="K31" s="21">
        <f t="shared" si="11"/>
        <v>0</v>
      </c>
      <c r="Q31" s="14"/>
      <c r="R31" s="14"/>
    </row>
    <row r="32" spans="1:18" ht="13.5" customHeight="1">
      <c r="A32" s="1">
        <v>28</v>
      </c>
      <c r="B32" s="16"/>
      <c r="C32" s="16"/>
      <c r="D32" s="33" t="s">
        <v>57</v>
      </c>
      <c r="E32" s="18" t="s">
        <v>2</v>
      </c>
      <c r="F32" s="19">
        <v>8</v>
      </c>
      <c r="G32" s="20"/>
      <c r="H32" s="21">
        <f t="shared" si="9"/>
        <v>0</v>
      </c>
      <c r="I32" s="21"/>
      <c r="J32" s="21">
        <f t="shared" si="10"/>
        <v>0</v>
      </c>
      <c r="K32" s="21">
        <f t="shared" si="11"/>
        <v>0</v>
      </c>
      <c r="Q32" s="14"/>
      <c r="R32" s="14"/>
    </row>
    <row r="33" spans="1:18" ht="13.5" customHeight="1">
      <c r="A33" s="1">
        <v>29</v>
      </c>
      <c r="B33" s="16"/>
      <c r="C33" s="16"/>
      <c r="D33" s="33" t="s">
        <v>58</v>
      </c>
      <c r="E33" s="18" t="s">
        <v>2</v>
      </c>
      <c r="F33" s="19">
        <v>8</v>
      </c>
      <c r="G33" s="20"/>
      <c r="H33" s="21">
        <f t="shared" si="9"/>
        <v>0</v>
      </c>
      <c r="I33" s="21"/>
      <c r="J33" s="21">
        <f t="shared" si="10"/>
        <v>0</v>
      </c>
      <c r="K33" s="21">
        <f t="shared" si="11"/>
        <v>0</v>
      </c>
      <c r="Q33" s="14"/>
      <c r="R33" s="14"/>
    </row>
    <row r="34" spans="1:18" ht="13.5" customHeight="1">
      <c r="A34" s="1">
        <v>30</v>
      </c>
      <c r="B34" s="16"/>
      <c r="C34" s="16"/>
      <c r="D34" s="33" t="s">
        <v>54</v>
      </c>
      <c r="E34" s="18" t="s">
        <v>2</v>
      </c>
      <c r="F34" s="19">
        <v>12</v>
      </c>
      <c r="G34" s="20"/>
      <c r="H34" s="21">
        <f t="shared" si="9"/>
        <v>0</v>
      </c>
      <c r="I34" s="21"/>
      <c r="J34" s="21">
        <f t="shared" si="10"/>
        <v>0</v>
      </c>
      <c r="K34" s="21">
        <f t="shared" si="11"/>
        <v>0</v>
      </c>
      <c r="Q34" s="14"/>
      <c r="R34" s="14"/>
    </row>
    <row r="35" spans="1:18" ht="13.5" customHeight="1">
      <c r="A35" s="1">
        <v>31</v>
      </c>
      <c r="B35" s="16"/>
      <c r="C35" s="16"/>
      <c r="D35" s="33" t="s">
        <v>59</v>
      </c>
      <c r="E35" s="18" t="s">
        <v>2</v>
      </c>
      <c r="F35" s="19">
        <v>5</v>
      </c>
      <c r="G35" s="20"/>
      <c r="H35" s="21">
        <f t="shared" si="9"/>
        <v>0</v>
      </c>
      <c r="I35" s="21"/>
      <c r="J35" s="21">
        <f t="shared" si="10"/>
        <v>0</v>
      </c>
      <c r="K35" s="21">
        <f t="shared" si="11"/>
        <v>0</v>
      </c>
      <c r="Q35" s="14"/>
      <c r="R35" s="14"/>
    </row>
    <row r="36" spans="1:18" ht="13.5" customHeight="1">
      <c r="A36" s="1">
        <v>32</v>
      </c>
      <c r="B36" s="16"/>
      <c r="C36" s="16"/>
      <c r="D36" s="33" t="s">
        <v>60</v>
      </c>
      <c r="E36" s="18" t="s">
        <v>2</v>
      </c>
      <c r="F36" s="19">
        <v>1</v>
      </c>
      <c r="G36" s="20"/>
      <c r="H36" s="21">
        <f>G36*F36</f>
        <v>0</v>
      </c>
      <c r="I36" s="21"/>
      <c r="J36" s="21">
        <f>I36*F36</f>
        <v>0</v>
      </c>
      <c r="K36" s="21">
        <f>J36+H36</f>
        <v>0</v>
      </c>
      <c r="Q36" s="14"/>
      <c r="R36" s="14"/>
    </row>
    <row r="37" spans="1:18" ht="13.5" customHeight="1">
      <c r="A37" s="1">
        <v>33</v>
      </c>
      <c r="B37" s="16"/>
      <c r="C37" s="16"/>
      <c r="D37" s="33" t="s">
        <v>61</v>
      </c>
      <c r="E37" s="18" t="s">
        <v>2</v>
      </c>
      <c r="F37" s="19">
        <v>3</v>
      </c>
      <c r="G37" s="20"/>
      <c r="H37" s="21">
        <f>G37*F37</f>
        <v>0</v>
      </c>
      <c r="I37" s="21"/>
      <c r="J37" s="21">
        <f>I37*F37</f>
        <v>0</v>
      </c>
      <c r="K37" s="21">
        <f>J37+H37</f>
        <v>0</v>
      </c>
      <c r="Q37" s="14"/>
      <c r="R37" s="14"/>
    </row>
    <row r="38" spans="1:18" ht="13.5" customHeight="1">
      <c r="A38" s="1">
        <v>34</v>
      </c>
      <c r="B38" s="16"/>
      <c r="C38" s="16"/>
      <c r="D38" s="22" t="s">
        <v>51</v>
      </c>
      <c r="E38" s="18" t="s">
        <v>6</v>
      </c>
      <c r="F38" s="23"/>
      <c r="G38" s="20"/>
      <c r="H38" s="21"/>
      <c r="I38" s="21"/>
      <c r="J38" s="21"/>
      <c r="K38" s="21">
        <f>H38</f>
        <v>0</v>
      </c>
      <c r="Q38" s="14"/>
      <c r="R38" s="14"/>
    </row>
    <row r="39" spans="1:18" ht="13.5" customHeight="1">
      <c r="A39" s="1">
        <v>35</v>
      </c>
      <c r="B39" s="16"/>
      <c r="C39" s="16"/>
      <c r="D39" s="33" t="s">
        <v>78</v>
      </c>
      <c r="E39" s="18" t="s">
        <v>2</v>
      </c>
      <c r="F39" s="19">
        <v>1</v>
      </c>
      <c r="G39" s="20"/>
      <c r="H39" s="21">
        <f>G39*F39</f>
        <v>0</v>
      </c>
      <c r="I39" s="21"/>
      <c r="J39" s="21">
        <f>I39*F39</f>
        <v>0</v>
      </c>
      <c r="K39" s="21">
        <f aca="true" t="shared" si="12" ref="K39:K44">J39+H39</f>
        <v>0</v>
      </c>
      <c r="Q39" s="14"/>
      <c r="R39" s="14"/>
    </row>
    <row r="40" spans="1:18" ht="13.5" customHeight="1">
      <c r="A40" s="1">
        <v>36</v>
      </c>
      <c r="B40" s="16"/>
      <c r="C40" s="16"/>
      <c r="D40" s="33" t="s">
        <v>53</v>
      </c>
      <c r="E40" s="18" t="s">
        <v>2</v>
      </c>
      <c r="F40" s="19">
        <v>1</v>
      </c>
      <c r="G40" s="20"/>
      <c r="H40" s="21">
        <f>G40*F40</f>
        <v>0</v>
      </c>
      <c r="I40" s="21"/>
      <c r="J40" s="21">
        <f>I40*F40</f>
        <v>0</v>
      </c>
      <c r="K40" s="21">
        <f t="shared" si="12"/>
        <v>0</v>
      </c>
      <c r="Q40" s="14"/>
      <c r="R40" s="14"/>
    </row>
    <row r="41" spans="1:18" ht="13.5" customHeight="1">
      <c r="A41" s="1">
        <v>37</v>
      </c>
      <c r="B41" s="16"/>
      <c r="C41" s="16"/>
      <c r="D41" s="33" t="s">
        <v>73</v>
      </c>
      <c r="E41" s="18" t="s">
        <v>2</v>
      </c>
      <c r="F41" s="19">
        <v>2</v>
      </c>
      <c r="G41" s="20"/>
      <c r="H41" s="21">
        <f>G41*F41</f>
        <v>0</v>
      </c>
      <c r="I41" s="21"/>
      <c r="J41" s="21">
        <f>I41*F41</f>
        <v>0</v>
      </c>
      <c r="K41" s="21">
        <f t="shared" si="12"/>
        <v>0</v>
      </c>
      <c r="Q41" s="14"/>
      <c r="R41" s="14"/>
    </row>
    <row r="42" spans="1:18" ht="13.5" customHeight="1">
      <c r="A42" s="1">
        <v>38</v>
      </c>
      <c r="B42" s="16"/>
      <c r="C42" s="16"/>
      <c r="D42" s="33" t="s">
        <v>74</v>
      </c>
      <c r="E42" s="18" t="s">
        <v>2</v>
      </c>
      <c r="F42" s="19">
        <v>1</v>
      </c>
      <c r="G42" s="20"/>
      <c r="H42" s="21">
        <f>G42*F42</f>
        <v>0</v>
      </c>
      <c r="I42" s="21"/>
      <c r="J42" s="21">
        <f>I42*F42</f>
        <v>0</v>
      </c>
      <c r="K42" s="21">
        <f t="shared" si="12"/>
        <v>0</v>
      </c>
      <c r="Q42" s="14"/>
      <c r="R42" s="14"/>
    </row>
    <row r="43" spans="1:18" ht="13.5" customHeight="1">
      <c r="A43" s="1">
        <v>39</v>
      </c>
      <c r="B43" s="16"/>
      <c r="C43" s="16"/>
      <c r="D43" s="22" t="s">
        <v>52</v>
      </c>
      <c r="E43" s="18" t="s">
        <v>6</v>
      </c>
      <c r="F43" s="23"/>
      <c r="G43" s="20"/>
      <c r="H43" s="21"/>
      <c r="I43" s="21"/>
      <c r="J43" s="21"/>
      <c r="K43" s="21">
        <f t="shared" si="12"/>
        <v>0</v>
      </c>
      <c r="Q43" s="14"/>
      <c r="R43" s="14"/>
    </row>
    <row r="44" spans="1:18" ht="13.5" customHeight="1">
      <c r="A44" s="1">
        <v>40</v>
      </c>
      <c r="B44" s="16"/>
      <c r="C44" s="16"/>
      <c r="D44" s="17" t="s">
        <v>20</v>
      </c>
      <c r="E44" s="18" t="s">
        <v>1</v>
      </c>
      <c r="F44" s="19">
        <v>1</v>
      </c>
      <c r="G44" s="20"/>
      <c r="H44" s="21">
        <f>G44*F44</f>
        <v>0</v>
      </c>
      <c r="I44" s="21"/>
      <c r="J44" s="21">
        <f>I44*F44</f>
        <v>0</v>
      </c>
      <c r="K44" s="21">
        <f t="shared" si="12"/>
        <v>0</v>
      </c>
      <c r="Q44" s="14"/>
      <c r="R44" s="14"/>
    </row>
    <row r="45" spans="4:18" ht="13.5" customHeight="1">
      <c r="D45" s="31" t="s">
        <v>3</v>
      </c>
      <c r="H45" s="25">
        <f>SUM(H5:H44)</f>
        <v>0</v>
      </c>
      <c r="I45" s="25"/>
      <c r="J45" s="25">
        <f>SUM(J5:J44)</f>
        <v>0</v>
      </c>
      <c r="K45" s="25">
        <f>SUM(K5:K44)</f>
        <v>0</v>
      </c>
      <c r="Q45" s="14"/>
      <c r="R45" s="14"/>
    </row>
    <row r="46" spans="17:18" ht="13.5" customHeight="1">
      <c r="Q46" s="14"/>
      <c r="R46" s="14"/>
    </row>
    <row r="47" spans="17:18" ht="13.5" customHeight="1">
      <c r="Q47" s="14"/>
      <c r="R47" s="14"/>
    </row>
    <row r="48" spans="4:18" ht="13.5" customHeight="1">
      <c r="D48" s="24" t="s">
        <v>5</v>
      </c>
      <c r="Q48" s="14"/>
      <c r="R48" s="14"/>
    </row>
    <row r="49" spans="1:18" ht="13.5" customHeight="1">
      <c r="A49" s="1">
        <v>41</v>
      </c>
      <c r="B49" s="16"/>
      <c r="C49" s="16" t="s">
        <v>62</v>
      </c>
      <c r="D49" s="33" t="s">
        <v>45</v>
      </c>
      <c r="E49" s="18" t="s">
        <v>2</v>
      </c>
      <c r="F49" s="19">
        <v>7</v>
      </c>
      <c r="G49" s="20"/>
      <c r="H49" s="21">
        <f>G49*F49</f>
        <v>0</v>
      </c>
      <c r="I49" s="21"/>
      <c r="J49" s="21">
        <f>I49*F49</f>
        <v>0</v>
      </c>
      <c r="K49" s="21">
        <f>J49+H49</f>
        <v>0</v>
      </c>
      <c r="Q49" s="14"/>
      <c r="R49" s="14"/>
    </row>
    <row r="50" spans="1:18" ht="13.5" customHeight="1">
      <c r="A50" s="1">
        <v>42</v>
      </c>
      <c r="B50" s="16"/>
      <c r="C50" s="16" t="s">
        <v>22</v>
      </c>
      <c r="D50" s="33" t="s">
        <v>45</v>
      </c>
      <c r="E50" s="18" t="s">
        <v>2</v>
      </c>
      <c r="F50" s="19">
        <v>20</v>
      </c>
      <c r="G50" s="20"/>
      <c r="H50" s="21">
        <f aca="true" t="shared" si="13" ref="H50:H58">G50*F50</f>
        <v>0</v>
      </c>
      <c r="I50" s="21"/>
      <c r="J50" s="21">
        <f aca="true" t="shared" si="14" ref="J50:J58">I50*F50</f>
        <v>0</v>
      </c>
      <c r="K50" s="21">
        <f aca="true" t="shared" si="15" ref="K50:K58">J50+H50</f>
        <v>0</v>
      </c>
      <c r="Q50" s="14"/>
      <c r="R50" s="14"/>
    </row>
    <row r="51" spans="1:18" ht="13.5" customHeight="1">
      <c r="A51" s="1">
        <v>43</v>
      </c>
      <c r="B51" s="16"/>
      <c r="C51" s="16" t="s">
        <v>63</v>
      </c>
      <c r="D51" s="33" t="s">
        <v>45</v>
      </c>
      <c r="E51" s="18" t="s">
        <v>2</v>
      </c>
      <c r="F51" s="19">
        <v>18</v>
      </c>
      <c r="G51" s="20"/>
      <c r="H51" s="21">
        <f>G51*F51</f>
        <v>0</v>
      </c>
      <c r="I51" s="21"/>
      <c r="J51" s="21">
        <f>I51*F51</f>
        <v>0</v>
      </c>
      <c r="K51" s="21">
        <f>J51+H51</f>
        <v>0</v>
      </c>
      <c r="Q51" s="14"/>
      <c r="R51" s="14"/>
    </row>
    <row r="52" spans="1:18" ht="13.5" customHeight="1">
      <c r="A52" s="1">
        <v>44</v>
      </c>
      <c r="B52" s="16"/>
      <c r="C52" s="16" t="s">
        <v>23</v>
      </c>
      <c r="D52" s="33" t="s">
        <v>45</v>
      </c>
      <c r="E52" s="18" t="s">
        <v>2</v>
      </c>
      <c r="F52" s="19">
        <v>10</v>
      </c>
      <c r="G52" s="20"/>
      <c r="H52" s="21">
        <f t="shared" si="13"/>
        <v>0</v>
      </c>
      <c r="I52" s="21"/>
      <c r="J52" s="21">
        <f t="shared" si="14"/>
        <v>0</v>
      </c>
      <c r="K52" s="21">
        <f t="shared" si="15"/>
        <v>0</v>
      </c>
      <c r="Q52" s="14"/>
      <c r="R52" s="14"/>
    </row>
    <row r="53" spans="1:18" ht="13.5" customHeight="1">
      <c r="A53" s="1">
        <v>45</v>
      </c>
      <c r="B53" s="16"/>
      <c r="C53" s="16" t="s">
        <v>64</v>
      </c>
      <c r="D53" s="33" t="s">
        <v>45</v>
      </c>
      <c r="E53" s="18" t="s">
        <v>2</v>
      </c>
      <c r="F53" s="19">
        <v>6</v>
      </c>
      <c r="G53" s="20"/>
      <c r="H53" s="21">
        <f>G53*F53</f>
        <v>0</v>
      </c>
      <c r="I53" s="21"/>
      <c r="J53" s="21">
        <f>I53*F53</f>
        <v>0</v>
      </c>
      <c r="K53" s="21">
        <f>J53+H53</f>
        <v>0</v>
      </c>
      <c r="Q53" s="14"/>
      <c r="R53" s="14"/>
    </row>
    <row r="54" spans="1:18" ht="13.5" customHeight="1">
      <c r="A54" s="1">
        <v>46</v>
      </c>
      <c r="B54" s="16"/>
      <c r="C54" s="16" t="s">
        <v>24</v>
      </c>
      <c r="D54" s="33" t="s">
        <v>45</v>
      </c>
      <c r="E54" s="18" t="s">
        <v>2</v>
      </c>
      <c r="F54" s="19">
        <v>14</v>
      </c>
      <c r="G54" s="20"/>
      <c r="H54" s="21">
        <f t="shared" si="13"/>
        <v>0</v>
      </c>
      <c r="I54" s="21"/>
      <c r="J54" s="21">
        <f t="shared" si="14"/>
        <v>0</v>
      </c>
      <c r="K54" s="21">
        <f t="shared" si="15"/>
        <v>0</v>
      </c>
      <c r="Q54" s="14"/>
      <c r="R54" s="14"/>
    </row>
    <row r="55" spans="1:18" ht="13.5" customHeight="1">
      <c r="A55" s="1">
        <v>47</v>
      </c>
      <c r="B55" s="16"/>
      <c r="C55" s="16" t="s">
        <v>65</v>
      </c>
      <c r="D55" s="33" t="s">
        <v>45</v>
      </c>
      <c r="E55" s="18" t="s">
        <v>2</v>
      </c>
      <c r="F55" s="19">
        <v>2</v>
      </c>
      <c r="G55" s="20"/>
      <c r="H55" s="21">
        <f>G55*F55</f>
        <v>0</v>
      </c>
      <c r="I55" s="21"/>
      <c r="J55" s="21">
        <f>I55*F55</f>
        <v>0</v>
      </c>
      <c r="K55" s="21">
        <f>J55+H55</f>
        <v>0</v>
      </c>
      <c r="Q55" s="14"/>
      <c r="R55" s="14"/>
    </row>
    <row r="56" spans="1:18" ht="13.5" customHeight="1">
      <c r="A56" s="1">
        <v>48</v>
      </c>
      <c r="B56" s="16"/>
      <c r="C56" s="16" t="s">
        <v>25</v>
      </c>
      <c r="D56" s="33" t="s">
        <v>45</v>
      </c>
      <c r="E56" s="18" t="s">
        <v>2</v>
      </c>
      <c r="F56" s="19">
        <v>11</v>
      </c>
      <c r="G56" s="20"/>
      <c r="H56" s="21">
        <f>G56*F56</f>
        <v>0</v>
      </c>
      <c r="I56" s="21"/>
      <c r="J56" s="21">
        <f>I56*F56</f>
        <v>0</v>
      </c>
      <c r="K56" s="21">
        <f>J56+H56</f>
        <v>0</v>
      </c>
      <c r="Q56" s="14"/>
      <c r="R56" s="14"/>
    </row>
    <row r="57" spans="1:18" ht="13.5" customHeight="1">
      <c r="A57" s="1">
        <v>49</v>
      </c>
      <c r="B57" s="16"/>
      <c r="C57" s="16" t="s">
        <v>26</v>
      </c>
      <c r="D57" s="33" t="s">
        <v>45</v>
      </c>
      <c r="E57" s="18" t="s">
        <v>2</v>
      </c>
      <c r="F57" s="19">
        <v>5</v>
      </c>
      <c r="G57" s="20"/>
      <c r="H57" s="21">
        <f t="shared" si="13"/>
        <v>0</v>
      </c>
      <c r="I57" s="21"/>
      <c r="J57" s="21">
        <f t="shared" si="14"/>
        <v>0</v>
      </c>
      <c r="K57" s="21">
        <f t="shared" si="15"/>
        <v>0</v>
      </c>
      <c r="Q57" s="14"/>
      <c r="R57" s="14"/>
    </row>
    <row r="58" spans="1:18" ht="13.5" customHeight="1">
      <c r="A58" s="1">
        <v>50</v>
      </c>
      <c r="B58" s="16"/>
      <c r="C58" s="16" t="s">
        <v>27</v>
      </c>
      <c r="D58" s="33" t="s">
        <v>45</v>
      </c>
      <c r="E58" s="18" t="s">
        <v>2</v>
      </c>
      <c r="F58" s="19">
        <v>8</v>
      </c>
      <c r="G58" s="20"/>
      <c r="H58" s="21">
        <f t="shared" si="13"/>
        <v>0</v>
      </c>
      <c r="I58" s="21"/>
      <c r="J58" s="21">
        <f t="shared" si="14"/>
        <v>0</v>
      </c>
      <c r="K58" s="21">
        <f t="shared" si="15"/>
        <v>0</v>
      </c>
      <c r="Q58" s="14"/>
      <c r="R58" s="14"/>
    </row>
    <row r="59" spans="1:18" ht="13.5" customHeight="1">
      <c r="A59" s="1">
        <v>51</v>
      </c>
      <c r="B59" s="16"/>
      <c r="C59" s="16"/>
      <c r="D59" s="17" t="s">
        <v>32</v>
      </c>
      <c r="E59" s="18" t="s">
        <v>2</v>
      </c>
      <c r="F59" s="19">
        <f>SUM(F49:F58)*2</f>
        <v>202</v>
      </c>
      <c r="G59" s="20"/>
      <c r="H59" s="21">
        <f>G59*F59</f>
        <v>0</v>
      </c>
      <c r="I59" s="21"/>
      <c r="J59" s="21">
        <f>I59*F59</f>
        <v>0</v>
      </c>
      <c r="K59" s="21">
        <f>J59+H59</f>
        <v>0</v>
      </c>
      <c r="Q59" s="14"/>
      <c r="R59" s="14"/>
    </row>
    <row r="60" spans="1:18" ht="13.5" customHeight="1">
      <c r="A60" s="1">
        <v>52</v>
      </c>
      <c r="B60" s="16"/>
      <c r="C60" s="16" t="s">
        <v>46</v>
      </c>
      <c r="D60" s="33" t="s">
        <v>47</v>
      </c>
      <c r="E60" s="34" t="s">
        <v>2</v>
      </c>
      <c r="F60" s="35">
        <f>F59</f>
        <v>202</v>
      </c>
      <c r="G60" s="20"/>
      <c r="H60" s="36">
        <f>G60*F60</f>
        <v>0</v>
      </c>
      <c r="I60" s="21"/>
      <c r="J60" s="36">
        <f>I60*F60</f>
        <v>0</v>
      </c>
      <c r="K60" s="36">
        <f>J60+H60</f>
        <v>0</v>
      </c>
      <c r="Q60" s="14"/>
      <c r="R60" s="14"/>
    </row>
    <row r="61" spans="4:18" ht="13.5" customHeight="1">
      <c r="D61" s="31" t="s">
        <v>3</v>
      </c>
      <c r="H61" s="25">
        <f>SUM(H49:H60)</f>
        <v>0</v>
      </c>
      <c r="I61" s="25"/>
      <c r="J61" s="25">
        <f>SUM(J49:J60)</f>
        <v>0</v>
      </c>
      <c r="K61" s="25">
        <f>SUM(K49:K60)</f>
        <v>0</v>
      </c>
      <c r="Q61" s="14"/>
      <c r="R61" s="14"/>
    </row>
    <row r="62" spans="4:18" ht="13.5" customHeight="1">
      <c r="D62" s="31"/>
      <c r="Q62" s="14"/>
      <c r="R62" s="14"/>
    </row>
    <row r="63" spans="17:18" ht="13.5" customHeight="1">
      <c r="Q63" s="14"/>
      <c r="R63" s="14"/>
    </row>
    <row r="64" spans="4:18" ht="13.5" customHeight="1">
      <c r="D64" s="24" t="s">
        <v>79</v>
      </c>
      <c r="Q64" s="14"/>
      <c r="R64" s="14"/>
    </row>
    <row r="65" spans="1:18" ht="13.5" customHeight="1">
      <c r="A65" s="1">
        <v>53</v>
      </c>
      <c r="B65" s="16"/>
      <c r="C65" s="16" t="s">
        <v>49</v>
      </c>
      <c r="D65" s="17" t="s">
        <v>37</v>
      </c>
      <c r="E65" s="18" t="s">
        <v>13</v>
      </c>
      <c r="F65" s="19">
        <v>412</v>
      </c>
      <c r="G65" s="20"/>
      <c r="H65" s="21">
        <f aca="true" t="shared" si="16" ref="H65:H71">G65*F65</f>
        <v>0</v>
      </c>
      <c r="I65" s="21"/>
      <c r="J65" s="21">
        <f aca="true" t="shared" si="17" ref="J65:J71">I65*F65</f>
        <v>0</v>
      </c>
      <c r="K65" s="21">
        <f aca="true" t="shared" si="18" ref="K65:K71">J65+H65</f>
        <v>0</v>
      </c>
      <c r="Q65" s="14"/>
      <c r="R65" s="14"/>
    </row>
    <row r="66" spans="1:18" ht="13.5" customHeight="1">
      <c r="A66" s="1">
        <v>54</v>
      </c>
      <c r="B66" s="16"/>
      <c r="C66" s="16" t="s">
        <v>49</v>
      </c>
      <c r="D66" s="17" t="s">
        <v>41</v>
      </c>
      <c r="E66" s="18" t="s">
        <v>13</v>
      </c>
      <c r="F66" s="19">
        <v>468</v>
      </c>
      <c r="G66" s="20"/>
      <c r="H66" s="21">
        <f t="shared" si="16"/>
        <v>0</v>
      </c>
      <c r="I66" s="21"/>
      <c r="J66" s="21">
        <f t="shared" si="17"/>
        <v>0</v>
      </c>
      <c r="K66" s="21">
        <f t="shared" si="18"/>
        <v>0</v>
      </c>
      <c r="Q66" s="14"/>
      <c r="R66" s="14"/>
    </row>
    <row r="67" spans="1:18" ht="13.5" customHeight="1">
      <c r="A67" s="1">
        <v>55</v>
      </c>
      <c r="B67" s="16"/>
      <c r="C67" s="16" t="s">
        <v>49</v>
      </c>
      <c r="D67" s="17" t="s">
        <v>42</v>
      </c>
      <c r="E67" s="18" t="s">
        <v>13</v>
      </c>
      <c r="F67" s="19">
        <v>220</v>
      </c>
      <c r="G67" s="20"/>
      <c r="H67" s="21">
        <f t="shared" si="16"/>
        <v>0</v>
      </c>
      <c r="I67" s="21"/>
      <c r="J67" s="21">
        <f t="shared" si="17"/>
        <v>0</v>
      </c>
      <c r="K67" s="21">
        <f t="shared" si="18"/>
        <v>0</v>
      </c>
      <c r="Q67" s="14"/>
      <c r="R67" s="14"/>
    </row>
    <row r="68" spans="1:18" ht="13.5" customHeight="1">
      <c r="A68" s="1">
        <v>56</v>
      </c>
      <c r="B68" s="16"/>
      <c r="C68" s="16" t="s">
        <v>49</v>
      </c>
      <c r="D68" s="17" t="s">
        <v>43</v>
      </c>
      <c r="E68" s="18" t="s">
        <v>13</v>
      </c>
      <c r="F68" s="19">
        <v>72</v>
      </c>
      <c r="G68" s="20"/>
      <c r="H68" s="21">
        <f t="shared" si="16"/>
        <v>0</v>
      </c>
      <c r="I68" s="21"/>
      <c r="J68" s="21">
        <f t="shared" si="17"/>
        <v>0</v>
      </c>
      <c r="K68" s="21">
        <f t="shared" si="18"/>
        <v>0</v>
      </c>
      <c r="Q68" s="14"/>
      <c r="R68" s="14"/>
    </row>
    <row r="69" spans="1:18" ht="13.5" customHeight="1">
      <c r="A69" s="1">
        <v>57</v>
      </c>
      <c r="B69" s="16"/>
      <c r="C69" s="16" t="s">
        <v>49</v>
      </c>
      <c r="D69" s="17" t="s">
        <v>44</v>
      </c>
      <c r="E69" s="18" t="s">
        <v>13</v>
      </c>
      <c r="F69" s="19">
        <v>40</v>
      </c>
      <c r="G69" s="20"/>
      <c r="H69" s="21">
        <f t="shared" si="16"/>
        <v>0</v>
      </c>
      <c r="I69" s="21"/>
      <c r="J69" s="21">
        <f t="shared" si="17"/>
        <v>0</v>
      </c>
      <c r="K69" s="21">
        <f t="shared" si="18"/>
        <v>0</v>
      </c>
      <c r="Q69" s="14"/>
      <c r="R69" s="14"/>
    </row>
    <row r="70" spans="1:18" ht="13.5" customHeight="1">
      <c r="A70" s="1">
        <v>58</v>
      </c>
      <c r="B70" s="16"/>
      <c r="C70" s="16" t="s">
        <v>49</v>
      </c>
      <c r="D70" s="17" t="s">
        <v>39</v>
      </c>
      <c r="E70" s="18" t="s">
        <v>13</v>
      </c>
      <c r="F70" s="19">
        <v>88</v>
      </c>
      <c r="G70" s="20"/>
      <c r="H70" s="21">
        <f t="shared" si="16"/>
        <v>0</v>
      </c>
      <c r="I70" s="21"/>
      <c r="J70" s="21">
        <f t="shared" si="17"/>
        <v>0</v>
      </c>
      <c r="K70" s="21">
        <f t="shared" si="18"/>
        <v>0</v>
      </c>
      <c r="Q70" s="14"/>
      <c r="R70" s="14"/>
    </row>
    <row r="71" spans="1:18" ht="13.5" customHeight="1">
      <c r="A71" s="1">
        <v>59</v>
      </c>
      <c r="B71" s="16"/>
      <c r="C71" s="16" t="s">
        <v>49</v>
      </c>
      <c r="D71" s="17" t="s">
        <v>38</v>
      </c>
      <c r="E71" s="18" t="s">
        <v>13</v>
      </c>
      <c r="F71" s="19">
        <v>120</v>
      </c>
      <c r="G71" s="20"/>
      <c r="H71" s="21">
        <f t="shared" si="16"/>
        <v>0</v>
      </c>
      <c r="I71" s="21"/>
      <c r="J71" s="21">
        <f t="shared" si="17"/>
        <v>0</v>
      </c>
      <c r="K71" s="21">
        <f t="shared" si="18"/>
        <v>0</v>
      </c>
      <c r="Q71" s="14"/>
      <c r="R71" s="14"/>
    </row>
    <row r="72" spans="1:18" ht="13.5" customHeight="1">
      <c r="A72" s="1">
        <v>60</v>
      </c>
      <c r="B72" s="16"/>
      <c r="C72" s="16"/>
      <c r="D72" s="22" t="s">
        <v>48</v>
      </c>
      <c r="E72" s="18" t="s">
        <v>6</v>
      </c>
      <c r="F72" s="23"/>
      <c r="G72" s="20"/>
      <c r="H72" s="21">
        <f>SUM(H65:H71)*F72</f>
        <v>0</v>
      </c>
      <c r="I72" s="21"/>
      <c r="J72" s="21"/>
      <c r="K72" s="21">
        <f>H72</f>
        <v>0</v>
      </c>
      <c r="Q72" s="14"/>
      <c r="R72" s="14"/>
    </row>
    <row r="73" spans="1:18" ht="13.5" customHeight="1">
      <c r="A73" s="1">
        <v>61</v>
      </c>
      <c r="B73" s="16"/>
      <c r="C73" s="16"/>
      <c r="D73" s="17" t="s">
        <v>28</v>
      </c>
      <c r="E73" s="18" t="s">
        <v>13</v>
      </c>
      <c r="F73" s="19">
        <f aca="true" t="shared" si="19" ref="F73:F78">F65</f>
        <v>412</v>
      </c>
      <c r="G73" s="20"/>
      <c r="H73" s="21">
        <f aca="true" t="shared" si="20" ref="H73:H81">G73*F73</f>
        <v>0</v>
      </c>
      <c r="I73" s="21"/>
      <c r="J73" s="21">
        <f aca="true" t="shared" si="21" ref="J73:J81">I73*F73</f>
        <v>0</v>
      </c>
      <c r="K73" s="21">
        <f aca="true" t="shared" si="22" ref="K73:K81">J73+H73</f>
        <v>0</v>
      </c>
      <c r="Q73" s="14"/>
      <c r="R73" s="14"/>
    </row>
    <row r="74" spans="1:18" ht="13.5" customHeight="1">
      <c r="A74" s="1">
        <v>62</v>
      </c>
      <c r="B74" s="16"/>
      <c r="C74" s="16"/>
      <c r="D74" s="17" t="s">
        <v>29</v>
      </c>
      <c r="E74" s="18" t="s">
        <v>13</v>
      </c>
      <c r="F74" s="19">
        <f t="shared" si="19"/>
        <v>468</v>
      </c>
      <c r="G74" s="20"/>
      <c r="H74" s="21">
        <f t="shared" si="20"/>
        <v>0</v>
      </c>
      <c r="I74" s="21"/>
      <c r="J74" s="21">
        <f t="shared" si="21"/>
        <v>0</v>
      </c>
      <c r="K74" s="21">
        <f t="shared" si="22"/>
        <v>0</v>
      </c>
      <c r="Q74" s="14"/>
      <c r="R74" s="14"/>
    </row>
    <row r="75" spans="1:18" ht="13.5" customHeight="1">
      <c r="A75" s="1">
        <v>63</v>
      </c>
      <c r="B75" s="16"/>
      <c r="C75" s="16"/>
      <c r="D75" s="17" t="s">
        <v>30</v>
      </c>
      <c r="E75" s="18" t="s">
        <v>13</v>
      </c>
      <c r="F75" s="19">
        <f t="shared" si="19"/>
        <v>220</v>
      </c>
      <c r="G75" s="20"/>
      <c r="H75" s="21">
        <f t="shared" si="20"/>
        <v>0</v>
      </c>
      <c r="I75" s="21"/>
      <c r="J75" s="21">
        <f t="shared" si="21"/>
        <v>0</v>
      </c>
      <c r="K75" s="21">
        <f t="shared" si="22"/>
        <v>0</v>
      </c>
      <c r="Q75" s="14"/>
      <c r="R75" s="14"/>
    </row>
    <row r="76" spans="1:18" ht="13.5" customHeight="1">
      <c r="A76" s="1">
        <v>64</v>
      </c>
      <c r="B76" s="16"/>
      <c r="C76" s="16"/>
      <c r="D76" s="17" t="s">
        <v>14</v>
      </c>
      <c r="E76" s="18" t="s">
        <v>13</v>
      </c>
      <c r="F76" s="19">
        <f t="shared" si="19"/>
        <v>72</v>
      </c>
      <c r="G76" s="20"/>
      <c r="H76" s="21">
        <f t="shared" si="20"/>
        <v>0</v>
      </c>
      <c r="I76" s="21"/>
      <c r="J76" s="21">
        <f t="shared" si="21"/>
        <v>0</v>
      </c>
      <c r="K76" s="21">
        <f t="shared" si="22"/>
        <v>0</v>
      </c>
      <c r="Q76" s="14"/>
      <c r="R76" s="14"/>
    </row>
    <row r="77" spans="1:18" ht="13.5" customHeight="1">
      <c r="A77" s="1">
        <v>65</v>
      </c>
      <c r="B77" s="16"/>
      <c r="C77" s="16"/>
      <c r="D77" s="17" t="s">
        <v>15</v>
      </c>
      <c r="E77" s="18" t="s">
        <v>13</v>
      </c>
      <c r="F77" s="19">
        <f t="shared" si="19"/>
        <v>40</v>
      </c>
      <c r="G77" s="20"/>
      <c r="H77" s="21">
        <f t="shared" si="20"/>
        <v>0</v>
      </c>
      <c r="I77" s="21"/>
      <c r="J77" s="21">
        <f t="shared" si="21"/>
        <v>0</v>
      </c>
      <c r="K77" s="21">
        <f t="shared" si="22"/>
        <v>0</v>
      </c>
      <c r="Q77" s="14"/>
      <c r="R77" s="14"/>
    </row>
    <row r="78" spans="1:18" ht="13.5" customHeight="1">
      <c r="A78" s="1">
        <v>66</v>
      </c>
      <c r="B78" s="16"/>
      <c r="C78" s="16"/>
      <c r="D78" s="17" t="s">
        <v>16</v>
      </c>
      <c r="E78" s="18" t="s">
        <v>13</v>
      </c>
      <c r="F78" s="19">
        <f t="shared" si="19"/>
        <v>88</v>
      </c>
      <c r="G78" s="20"/>
      <c r="H78" s="21">
        <f t="shared" si="20"/>
        <v>0</v>
      </c>
      <c r="I78" s="21"/>
      <c r="J78" s="21">
        <f t="shared" si="21"/>
        <v>0</v>
      </c>
      <c r="K78" s="21">
        <f t="shared" si="22"/>
        <v>0</v>
      </c>
      <c r="Q78" s="14"/>
      <c r="R78" s="14"/>
    </row>
    <row r="79" spans="1:18" ht="13.5" customHeight="1">
      <c r="A79" s="1">
        <v>67</v>
      </c>
      <c r="B79" s="16"/>
      <c r="C79" s="16"/>
      <c r="D79" s="17" t="s">
        <v>31</v>
      </c>
      <c r="E79" s="18" t="s">
        <v>13</v>
      </c>
      <c r="F79" s="19">
        <f>F70</f>
        <v>88</v>
      </c>
      <c r="G79" s="20"/>
      <c r="H79" s="21">
        <f>G79*F79</f>
        <v>0</v>
      </c>
      <c r="I79" s="21"/>
      <c r="J79" s="21">
        <f>I79*F79</f>
        <v>0</v>
      </c>
      <c r="K79" s="21">
        <f>J79+H79</f>
        <v>0</v>
      </c>
      <c r="Q79" s="14"/>
      <c r="R79" s="14"/>
    </row>
    <row r="80" spans="1:18" ht="13.5" customHeight="1">
      <c r="A80" s="1">
        <v>68</v>
      </c>
      <c r="B80" s="16"/>
      <c r="C80" s="16"/>
      <c r="D80" s="33" t="s">
        <v>75</v>
      </c>
      <c r="E80" s="18" t="s">
        <v>13</v>
      </c>
      <c r="F80" s="19">
        <v>12</v>
      </c>
      <c r="G80" s="20"/>
      <c r="H80" s="21">
        <f t="shared" si="20"/>
        <v>0</v>
      </c>
      <c r="I80" s="21"/>
      <c r="J80" s="21">
        <f t="shared" si="21"/>
        <v>0</v>
      </c>
      <c r="K80" s="21">
        <f t="shared" si="22"/>
        <v>0</v>
      </c>
      <c r="Q80" s="14"/>
      <c r="R80" s="14"/>
    </row>
    <row r="81" spans="1:18" ht="13.5" customHeight="1">
      <c r="A81" s="1">
        <v>69</v>
      </c>
      <c r="B81" s="16"/>
      <c r="C81" s="16"/>
      <c r="D81" s="17" t="s">
        <v>17</v>
      </c>
      <c r="E81" s="18" t="s">
        <v>18</v>
      </c>
      <c r="F81" s="19">
        <v>20</v>
      </c>
      <c r="G81" s="20"/>
      <c r="H81" s="21">
        <f t="shared" si="20"/>
        <v>0</v>
      </c>
      <c r="I81" s="21"/>
      <c r="J81" s="21">
        <f t="shared" si="21"/>
        <v>0</v>
      </c>
      <c r="K81" s="21">
        <f t="shared" si="22"/>
        <v>0</v>
      </c>
      <c r="Q81" s="14"/>
      <c r="R81" s="14"/>
    </row>
    <row r="82" spans="1:18" ht="13.5" customHeight="1">
      <c r="A82" s="1">
        <v>70</v>
      </c>
      <c r="B82" s="16"/>
      <c r="C82" s="16"/>
      <c r="D82" s="22" t="s">
        <v>50</v>
      </c>
      <c r="E82" s="18" t="s">
        <v>6</v>
      </c>
      <c r="F82" s="23"/>
      <c r="G82" s="20"/>
      <c r="H82" s="21">
        <f>SUM(H73:H81)*F82</f>
        <v>0</v>
      </c>
      <c r="I82" s="21"/>
      <c r="J82" s="21"/>
      <c r="K82" s="21">
        <f>H82</f>
        <v>0</v>
      </c>
      <c r="Q82" s="14"/>
      <c r="R82" s="14"/>
    </row>
    <row r="83" spans="4:18" ht="13.5" customHeight="1">
      <c r="D83" s="31" t="s">
        <v>3</v>
      </c>
      <c r="H83" s="25">
        <f>SUM(H65:H82)</f>
        <v>0</v>
      </c>
      <c r="I83" s="25"/>
      <c r="J83" s="25">
        <f>SUM(J65:J82)</f>
        <v>0</v>
      </c>
      <c r="K83" s="25">
        <f>SUM(K65:K82)</f>
        <v>0</v>
      </c>
      <c r="Q83" s="14"/>
      <c r="R83" s="14"/>
    </row>
    <row r="84" spans="17:18" ht="13.5" customHeight="1">
      <c r="Q84" s="14"/>
      <c r="R84" s="14"/>
    </row>
    <row r="85" spans="4:18" ht="13.5" customHeight="1">
      <c r="D85" s="24" t="s">
        <v>80</v>
      </c>
      <c r="Q85" s="14"/>
      <c r="R85" s="14"/>
    </row>
    <row r="86" spans="1:18" ht="13.5" customHeight="1">
      <c r="A86" s="1">
        <v>71</v>
      </c>
      <c r="B86" s="16"/>
      <c r="C86" s="16" t="s">
        <v>49</v>
      </c>
      <c r="D86" s="17" t="s">
        <v>37</v>
      </c>
      <c r="E86" s="18" t="s">
        <v>13</v>
      </c>
      <c r="F86" s="19">
        <v>176</v>
      </c>
      <c r="G86" s="20"/>
      <c r="H86" s="21">
        <f>G86*F86</f>
        <v>0</v>
      </c>
      <c r="I86" s="21"/>
      <c r="J86" s="21">
        <f>I86*F86</f>
        <v>0</v>
      </c>
      <c r="K86" s="21">
        <f>J86+H86</f>
        <v>0</v>
      </c>
      <c r="Q86" s="14"/>
      <c r="R86" s="14"/>
    </row>
    <row r="87" spans="1:18" ht="13.5" customHeight="1">
      <c r="A87" s="1">
        <v>72</v>
      </c>
      <c r="B87" s="16"/>
      <c r="C87" s="16" t="s">
        <v>49</v>
      </c>
      <c r="D87" s="17" t="s">
        <v>41</v>
      </c>
      <c r="E87" s="18" t="s">
        <v>13</v>
      </c>
      <c r="F87" s="19">
        <v>172</v>
      </c>
      <c r="G87" s="20"/>
      <c r="H87" s="21">
        <f>G87*F87</f>
        <v>0</v>
      </c>
      <c r="I87" s="21"/>
      <c r="J87" s="21">
        <f>I87*F87</f>
        <v>0</v>
      </c>
      <c r="K87" s="21">
        <f>J87+H87</f>
        <v>0</v>
      </c>
      <c r="Q87" s="14"/>
      <c r="R87" s="14"/>
    </row>
    <row r="88" spans="1:18" ht="13.5" customHeight="1">
      <c r="A88" s="1">
        <v>73</v>
      </c>
      <c r="B88" s="16"/>
      <c r="C88" s="16" t="s">
        <v>49</v>
      </c>
      <c r="D88" s="17" t="s">
        <v>42</v>
      </c>
      <c r="E88" s="18" t="s">
        <v>13</v>
      </c>
      <c r="F88" s="19">
        <v>68</v>
      </c>
      <c r="G88" s="20"/>
      <c r="H88" s="21">
        <f>G88*F88</f>
        <v>0</v>
      </c>
      <c r="I88" s="21"/>
      <c r="J88" s="21">
        <f>I88*F88</f>
        <v>0</v>
      </c>
      <c r="K88" s="21">
        <f>J88+H88</f>
        <v>0</v>
      </c>
      <c r="Q88" s="14"/>
      <c r="R88" s="14"/>
    </row>
    <row r="89" spans="1:18" ht="13.5" customHeight="1">
      <c r="A89" s="1">
        <v>74</v>
      </c>
      <c r="B89" s="16"/>
      <c r="C89" s="16" t="s">
        <v>49</v>
      </c>
      <c r="D89" s="17" t="s">
        <v>43</v>
      </c>
      <c r="E89" s="18" t="s">
        <v>13</v>
      </c>
      <c r="F89" s="19">
        <v>88</v>
      </c>
      <c r="G89" s="20"/>
      <c r="H89" s="21">
        <f>G89*F89</f>
        <v>0</v>
      </c>
      <c r="I89" s="21"/>
      <c r="J89" s="21">
        <f>I89*F89</f>
        <v>0</v>
      </c>
      <c r="K89" s="21">
        <f>J89+H89</f>
        <v>0</v>
      </c>
      <c r="Q89" s="14"/>
      <c r="R89" s="14"/>
    </row>
    <row r="90" spans="1:18" ht="13.5" customHeight="1">
      <c r="A90" s="1">
        <v>75</v>
      </c>
      <c r="B90" s="16"/>
      <c r="C90" s="16" t="s">
        <v>49</v>
      </c>
      <c r="D90" s="17" t="s">
        <v>44</v>
      </c>
      <c r="E90" s="18" t="s">
        <v>13</v>
      </c>
      <c r="F90" s="19">
        <v>120</v>
      </c>
      <c r="G90" s="20"/>
      <c r="H90" s="21">
        <f>G90*F90</f>
        <v>0</v>
      </c>
      <c r="I90" s="21"/>
      <c r="J90" s="21">
        <f>I90*F90</f>
        <v>0</v>
      </c>
      <c r="K90" s="21">
        <f>J90+H90</f>
        <v>0</v>
      </c>
      <c r="Q90" s="14"/>
      <c r="R90" s="14"/>
    </row>
    <row r="91" spans="1:18" ht="13.5" customHeight="1">
      <c r="A91" s="1">
        <v>76</v>
      </c>
      <c r="B91" s="16"/>
      <c r="C91" s="16"/>
      <c r="D91" s="22" t="s">
        <v>48</v>
      </c>
      <c r="E91" s="18" t="s">
        <v>6</v>
      </c>
      <c r="F91" s="23"/>
      <c r="G91" s="20"/>
      <c r="H91" s="21">
        <f>SUM(H86:H90)*F91</f>
        <v>0</v>
      </c>
      <c r="I91" s="21"/>
      <c r="J91" s="21"/>
      <c r="K91" s="21">
        <f>H91</f>
        <v>0</v>
      </c>
      <c r="Q91" s="14"/>
      <c r="R91" s="14"/>
    </row>
    <row r="92" spans="1:18" ht="13.5" customHeight="1">
      <c r="A92" s="1">
        <v>77</v>
      </c>
      <c r="B92" s="16"/>
      <c r="C92" s="16"/>
      <c r="D92" s="17" t="s">
        <v>28</v>
      </c>
      <c r="E92" s="18" t="s">
        <v>13</v>
      </c>
      <c r="F92" s="19">
        <f>F86</f>
        <v>176</v>
      </c>
      <c r="G92" s="20"/>
      <c r="H92" s="21">
        <f aca="true" t="shared" si="23" ref="H92:H98">G92*F92</f>
        <v>0</v>
      </c>
      <c r="I92" s="21"/>
      <c r="J92" s="21">
        <f aca="true" t="shared" si="24" ref="J92:J98">I92*F92</f>
        <v>0</v>
      </c>
      <c r="K92" s="21">
        <f aca="true" t="shared" si="25" ref="K92:K98">J92+H92</f>
        <v>0</v>
      </c>
      <c r="Q92" s="14"/>
      <c r="R92" s="14"/>
    </row>
    <row r="93" spans="1:18" ht="13.5" customHeight="1">
      <c r="A93" s="1">
        <v>78</v>
      </c>
      <c r="B93" s="16"/>
      <c r="C93" s="16"/>
      <c r="D93" s="17" t="s">
        <v>29</v>
      </c>
      <c r="E93" s="18" t="s">
        <v>13</v>
      </c>
      <c r="F93" s="19">
        <f>F87</f>
        <v>172</v>
      </c>
      <c r="G93" s="20"/>
      <c r="H93" s="21">
        <f t="shared" si="23"/>
        <v>0</v>
      </c>
      <c r="I93" s="21"/>
      <c r="J93" s="21">
        <f t="shared" si="24"/>
        <v>0</v>
      </c>
      <c r="K93" s="21">
        <f t="shared" si="25"/>
        <v>0</v>
      </c>
      <c r="Q93" s="14"/>
      <c r="R93" s="14"/>
    </row>
    <row r="94" spans="1:18" ht="13.5" customHeight="1">
      <c r="A94" s="1">
        <v>79</v>
      </c>
      <c r="B94" s="16"/>
      <c r="C94" s="16"/>
      <c r="D94" s="17" t="s">
        <v>30</v>
      </c>
      <c r="E94" s="18" t="s">
        <v>13</v>
      </c>
      <c r="F94" s="19">
        <f>F88</f>
        <v>68</v>
      </c>
      <c r="G94" s="20"/>
      <c r="H94" s="21">
        <f t="shared" si="23"/>
        <v>0</v>
      </c>
      <c r="I94" s="21"/>
      <c r="J94" s="21">
        <f t="shared" si="24"/>
        <v>0</v>
      </c>
      <c r="K94" s="21">
        <f t="shared" si="25"/>
        <v>0</v>
      </c>
      <c r="Q94" s="14"/>
      <c r="R94" s="14"/>
    </row>
    <row r="95" spans="1:18" ht="13.5" customHeight="1">
      <c r="A95" s="1">
        <v>80</v>
      </c>
      <c r="B95" s="16"/>
      <c r="C95" s="16"/>
      <c r="D95" s="17" t="s">
        <v>14</v>
      </c>
      <c r="E95" s="18" t="s">
        <v>13</v>
      </c>
      <c r="F95" s="19">
        <f>F89</f>
        <v>88</v>
      </c>
      <c r="G95" s="20"/>
      <c r="H95" s="21">
        <f t="shared" si="23"/>
        <v>0</v>
      </c>
      <c r="I95" s="21"/>
      <c r="J95" s="21">
        <f t="shared" si="24"/>
        <v>0</v>
      </c>
      <c r="K95" s="21">
        <f t="shared" si="25"/>
        <v>0</v>
      </c>
      <c r="Q95" s="14"/>
      <c r="R95" s="14"/>
    </row>
    <row r="96" spans="1:18" ht="13.5" customHeight="1">
      <c r="A96" s="1">
        <v>81</v>
      </c>
      <c r="B96" s="16"/>
      <c r="C96" s="16"/>
      <c r="D96" s="17" t="s">
        <v>15</v>
      </c>
      <c r="E96" s="18" t="s">
        <v>13</v>
      </c>
      <c r="F96" s="19">
        <f>F90</f>
        <v>120</v>
      </c>
      <c r="G96" s="20"/>
      <c r="H96" s="21">
        <f t="shared" si="23"/>
        <v>0</v>
      </c>
      <c r="I96" s="21"/>
      <c r="J96" s="21">
        <f t="shared" si="24"/>
        <v>0</v>
      </c>
      <c r="K96" s="21">
        <f t="shared" si="25"/>
        <v>0</v>
      </c>
      <c r="Q96" s="14"/>
      <c r="R96" s="14"/>
    </row>
    <row r="97" spans="1:18" ht="13.5" customHeight="1">
      <c r="A97" s="1">
        <v>82</v>
      </c>
      <c r="B97" s="16"/>
      <c r="C97" s="16"/>
      <c r="D97" s="33" t="s">
        <v>75</v>
      </c>
      <c r="E97" s="18" t="s">
        <v>13</v>
      </c>
      <c r="F97" s="19">
        <v>6</v>
      </c>
      <c r="G97" s="20"/>
      <c r="H97" s="21">
        <f t="shared" si="23"/>
        <v>0</v>
      </c>
      <c r="I97" s="21"/>
      <c r="J97" s="21">
        <f t="shared" si="24"/>
        <v>0</v>
      </c>
      <c r="K97" s="21">
        <f t="shared" si="25"/>
        <v>0</v>
      </c>
      <c r="Q97" s="14"/>
      <c r="R97" s="14"/>
    </row>
    <row r="98" spans="1:18" ht="13.5" customHeight="1">
      <c r="A98" s="1">
        <v>83</v>
      </c>
      <c r="B98" s="16"/>
      <c r="C98" s="16"/>
      <c r="D98" s="17" t="s">
        <v>17</v>
      </c>
      <c r="E98" s="18" t="s">
        <v>18</v>
      </c>
      <c r="F98" s="19">
        <v>20</v>
      </c>
      <c r="G98" s="20"/>
      <c r="H98" s="21">
        <f t="shared" si="23"/>
        <v>0</v>
      </c>
      <c r="I98" s="21"/>
      <c r="J98" s="21">
        <f t="shared" si="24"/>
        <v>0</v>
      </c>
      <c r="K98" s="21">
        <f t="shared" si="25"/>
        <v>0</v>
      </c>
      <c r="Q98" s="14"/>
      <c r="R98" s="14"/>
    </row>
    <row r="99" spans="1:18" ht="13.5" customHeight="1">
      <c r="A99" s="1">
        <v>84</v>
      </c>
      <c r="B99" s="16"/>
      <c r="C99" s="16"/>
      <c r="D99" s="22" t="s">
        <v>50</v>
      </c>
      <c r="E99" s="18" t="s">
        <v>6</v>
      </c>
      <c r="F99" s="23"/>
      <c r="G99" s="20"/>
      <c r="H99" s="21">
        <f>SUM(H92:H98)*F99</f>
        <v>0</v>
      </c>
      <c r="I99" s="21"/>
      <c r="J99" s="21"/>
      <c r="K99" s="21">
        <f>H99</f>
        <v>0</v>
      </c>
      <c r="Q99" s="14"/>
      <c r="R99" s="14"/>
    </row>
    <row r="100" spans="1:18" ht="13.5" customHeight="1">
      <c r="A100" s="1">
        <v>85</v>
      </c>
      <c r="B100" s="16"/>
      <c r="C100" s="16"/>
      <c r="D100" s="33" t="s">
        <v>81</v>
      </c>
      <c r="E100" s="18" t="s">
        <v>2</v>
      </c>
      <c r="F100" s="19">
        <v>83</v>
      </c>
      <c r="G100" s="20"/>
      <c r="H100" s="21">
        <f>G100*F100</f>
        <v>0</v>
      </c>
      <c r="I100" s="21"/>
      <c r="J100" s="21">
        <f>I100*F100</f>
        <v>0</v>
      </c>
      <c r="K100" s="21">
        <f>J100+H100</f>
        <v>0</v>
      </c>
      <c r="Q100" s="14"/>
      <c r="R100" s="14"/>
    </row>
    <row r="101" spans="4:18" ht="13.5" customHeight="1">
      <c r="D101" s="31" t="s">
        <v>3</v>
      </c>
      <c r="H101" s="25">
        <f>SUM(H86:H100)</f>
        <v>0</v>
      </c>
      <c r="I101" s="25"/>
      <c r="J101" s="25">
        <f>SUM(J86:J100)</f>
        <v>0</v>
      </c>
      <c r="K101" s="25">
        <f>SUM(K86:K100)</f>
        <v>0</v>
      </c>
      <c r="Q101" s="14"/>
      <c r="R101" s="14"/>
    </row>
    <row r="102" spans="17:18" ht="13.5" customHeight="1">
      <c r="Q102" s="14"/>
      <c r="R102" s="14"/>
    </row>
    <row r="103" spans="17:18" ht="13.5" customHeight="1">
      <c r="Q103" s="14"/>
      <c r="R103" s="14"/>
    </row>
    <row r="104" spans="4:18" ht="13.5" customHeight="1">
      <c r="D104" s="26" t="s">
        <v>33</v>
      </c>
      <c r="H104" s="27"/>
      <c r="K104" s="27">
        <f>K101+K83+K61+K45</f>
        <v>0</v>
      </c>
      <c r="Q104" s="14"/>
      <c r="R104" s="14"/>
    </row>
    <row r="105" spans="4:18" ht="13.5" customHeight="1">
      <c r="D105" s="26" t="s">
        <v>34</v>
      </c>
      <c r="F105" s="28" t="s">
        <v>6</v>
      </c>
      <c r="H105" s="27"/>
      <c r="K105" s="27" t="e">
        <f>(H101+H83+H61+H45)*F105</f>
        <v>#VALUE!</v>
      </c>
      <c r="Q105" s="14"/>
      <c r="R105" s="14"/>
    </row>
    <row r="106" spans="4:18" ht="13.5" customHeight="1">
      <c r="D106" s="26" t="s">
        <v>7</v>
      </c>
      <c r="F106" s="29"/>
      <c r="K106" s="27" t="e">
        <f>SUM(K104:K105)</f>
        <v>#VALUE!</v>
      </c>
      <c r="Q106" s="14"/>
      <c r="R106" s="14"/>
    </row>
    <row r="107" spans="4:18" ht="13.5" customHeight="1">
      <c r="D107" s="26"/>
      <c r="F107" s="29"/>
      <c r="K107" s="27"/>
      <c r="Q107" s="14"/>
      <c r="R107" s="14"/>
    </row>
    <row r="108" spans="4:18" ht="13.5" customHeight="1">
      <c r="D108" s="26" t="s">
        <v>35</v>
      </c>
      <c r="F108" s="28" t="s">
        <v>6</v>
      </c>
      <c r="K108" s="27" t="e">
        <f>K106*F108</f>
        <v>#VALUE!</v>
      </c>
      <c r="Q108" s="14"/>
      <c r="R108" s="14"/>
    </row>
    <row r="109" spans="4:18" ht="13.5" customHeight="1">
      <c r="D109" s="26" t="s">
        <v>7</v>
      </c>
      <c r="F109" s="28"/>
      <c r="K109" s="27" t="e">
        <f>SUM(K106:K108)</f>
        <v>#VALUE!</v>
      </c>
      <c r="Q109" s="14"/>
      <c r="R109" s="14"/>
    </row>
    <row r="110" spans="4:18" ht="13.5" customHeight="1">
      <c r="D110" s="26"/>
      <c r="F110" s="28"/>
      <c r="K110" s="27"/>
      <c r="Q110" s="14"/>
      <c r="R110" s="14"/>
    </row>
    <row r="111" spans="4:18" ht="13.5" customHeight="1">
      <c r="D111" s="26" t="s">
        <v>36</v>
      </c>
      <c r="F111" s="28" t="s">
        <v>6</v>
      </c>
      <c r="K111" s="27" t="e">
        <f>K109*F111</f>
        <v>#VALUE!</v>
      </c>
      <c r="Q111" s="14"/>
      <c r="R111" s="14"/>
    </row>
    <row r="112" spans="4:18" ht="13.5" customHeight="1">
      <c r="D112" s="26" t="s">
        <v>7</v>
      </c>
      <c r="F112" s="28"/>
      <c r="K112" s="27" t="e">
        <f>SUM(K109:K111)</f>
        <v>#VALUE!</v>
      </c>
      <c r="Q112" s="14"/>
      <c r="R112" s="14"/>
    </row>
    <row r="113" spans="4:18" ht="13.5" customHeight="1">
      <c r="D113" s="26"/>
      <c r="F113" s="28"/>
      <c r="K113" s="27"/>
      <c r="Q113" s="14"/>
      <c r="R113" s="14"/>
    </row>
    <row r="114" spans="4:18" ht="13.5" customHeight="1">
      <c r="D114" s="26" t="s">
        <v>8</v>
      </c>
      <c r="F114" s="28" t="s">
        <v>6</v>
      </c>
      <c r="K114" s="27" t="e">
        <f>K112*F114</f>
        <v>#VALUE!</v>
      </c>
      <c r="Q114" s="14"/>
      <c r="R114" s="14"/>
    </row>
    <row r="115" spans="4:18" ht="13.5" customHeight="1">
      <c r="D115" s="26"/>
      <c r="K115" s="27"/>
      <c r="Q115" s="14"/>
      <c r="R115" s="14"/>
    </row>
    <row r="116" spans="4:18" ht="13.5" customHeight="1">
      <c r="D116" s="26" t="s">
        <v>9</v>
      </c>
      <c r="K116" s="27" t="e">
        <f>SUM(K112:K115)</f>
        <v>#VALUE!</v>
      </c>
      <c r="Q116" s="14"/>
      <c r="R116" s="14"/>
    </row>
    <row r="117" spans="17:18" ht="13.5" customHeight="1">
      <c r="Q117" s="14"/>
      <c r="R117" s="14"/>
    </row>
    <row r="118" spans="4:18" ht="13.5" customHeight="1">
      <c r="D118" s="30"/>
      <c r="Q118" s="14"/>
      <c r="R118" s="14"/>
    </row>
    <row r="119" spans="3:18" ht="13.5" customHeight="1">
      <c r="C119" s="44" t="s">
        <v>96</v>
      </c>
      <c r="D119" s="30"/>
      <c r="Q119" s="14"/>
      <c r="R119" s="14"/>
    </row>
    <row r="120" spans="3:18" ht="15">
      <c r="C120" s="44" t="s">
        <v>97</v>
      </c>
      <c r="D120" s="43"/>
      <c r="E120" s="43"/>
      <c r="F120" s="43"/>
      <c r="G120" s="43"/>
      <c r="H120" s="43"/>
      <c r="I120" s="43"/>
      <c r="J120" s="43"/>
      <c r="Q120" s="14"/>
      <c r="R120" s="14"/>
    </row>
    <row r="121" spans="3:18" ht="13.5" customHeight="1">
      <c r="C121" s="44" t="s">
        <v>98</v>
      </c>
      <c r="D121" s="38"/>
      <c r="E121" s="40"/>
      <c r="F121" s="38"/>
      <c r="G121" s="38"/>
      <c r="H121" s="32"/>
      <c r="I121" s="32"/>
      <c r="J121" s="32"/>
      <c r="Q121" s="14"/>
      <c r="R121" s="14"/>
    </row>
    <row r="122" spans="4:18" ht="15">
      <c r="D122" s="38"/>
      <c r="E122" s="39"/>
      <c r="F122" s="38"/>
      <c r="G122" s="32"/>
      <c r="H122" s="32"/>
      <c r="I122" s="32"/>
      <c r="J122" s="32"/>
      <c r="Q122" s="14"/>
      <c r="R122" s="14"/>
    </row>
    <row r="123" spans="4:18" ht="15">
      <c r="D123" s="30"/>
      <c r="Q123" s="14"/>
      <c r="R123" s="14"/>
    </row>
    <row r="124" spans="4:18" ht="15">
      <c r="D124" s="30"/>
      <c r="Q124" s="14"/>
      <c r="R124" s="14"/>
    </row>
    <row r="125" spans="4:18" ht="15">
      <c r="D125" s="30"/>
      <c r="Q125" s="14"/>
      <c r="R125" s="14"/>
    </row>
    <row r="126" ht="14.25">
      <c r="D126" s="30"/>
    </row>
  </sheetData>
  <sheetProtection/>
  <mergeCells count="1">
    <mergeCell ref="D120:J120"/>
  </mergeCells>
  <printOptions/>
  <pageMargins left="0.1968503937007874" right="0" top="0" bottom="0" header="0" footer="0"/>
  <pageSetup horizontalDpi="600" verticalDpi="600" orientation="landscape" paperSize="9" scale="84" r:id="rId1"/>
  <ignoredErrors>
    <ignoredError sqref="H73:H74 J72:K72 H14:H18 J14:K18 H22:H26 J22:K26 H36 J36:K36 H41 J41:K41 J73:K74 J29:K29 H29 H42 J42:K42 H19:H20 J19:K20 H27 J27:K27 H37 J37:K37 J21:K21 J28:K28 J38:K38 J43:K43" formula="1"/>
    <ignoredError sqref="K106:K115 K11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Magic Company</dc:creator>
  <cp:keywords/>
  <dc:description/>
  <cp:lastModifiedBy>Ana Arkania</cp:lastModifiedBy>
  <cp:lastPrinted>2022-12-21T08:21:13Z</cp:lastPrinted>
  <dcterms:created xsi:type="dcterms:W3CDTF">2006-03-05T07:37:21Z</dcterms:created>
  <dcterms:modified xsi:type="dcterms:W3CDTF">2022-12-22T13:28:47Z</dcterms:modified>
  <cp:category/>
  <cp:version/>
  <cp:contentType/>
  <cp:contentStatus/>
</cp:coreProperties>
</file>